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60" windowWidth="20730" windowHeight="117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Sheet1!$A$1:$I$99</definedName>
  </definedNames>
  <calcPr calcId="162913"/>
</workbook>
</file>

<file path=xl/calcChain.xml><?xml version="1.0" encoding="utf-8"?>
<calcChain xmlns="http://schemas.openxmlformats.org/spreadsheetml/2006/main">
  <c r="D61" i="1" l="1"/>
  <c r="D63" i="1"/>
  <c r="D64" i="1" s="1"/>
  <c r="D65" i="1" l="1"/>
  <c r="D67" i="1" s="1"/>
  <c r="D35" i="1" l="1"/>
  <c r="D30" i="1"/>
  <c r="D29" i="1"/>
  <c r="D11" i="1"/>
  <c r="D12" i="1" l="1"/>
  <c r="F96" i="1" l="1"/>
  <c r="F97" i="1" s="1"/>
  <c r="F98" i="1" s="1"/>
</calcChain>
</file>

<file path=xl/sharedStrings.xml><?xml version="1.0" encoding="utf-8"?>
<sst xmlns="http://schemas.openxmlformats.org/spreadsheetml/2006/main" count="188" uniqueCount="107">
  <si>
    <t>No</t>
  </si>
  <si>
    <t>Видове работи</t>
  </si>
  <si>
    <t>ед.м.</t>
  </si>
  <si>
    <t>Прогнозно колич.</t>
  </si>
  <si>
    <t>Изчукване, сваляне и почистване на повърхности от стара мазилка</t>
  </si>
  <si>
    <t>м2</t>
  </si>
  <si>
    <t>Ремонт на обикновена мозайка по стъпала</t>
  </si>
  <si>
    <t>бр.</t>
  </si>
  <si>
    <t>кг</t>
  </si>
  <si>
    <t>м3</t>
  </si>
  <si>
    <t>м</t>
  </si>
  <si>
    <t>Доставка и полагане на дълбоко проникващ грунд</t>
  </si>
  <si>
    <t xml:space="preserve">Изкърпване мазилка по канали, врати и прозорци </t>
  </si>
  <si>
    <t>ПОДМЯНА НА ЕЛ. ЗАХРАНВАНЕ</t>
  </si>
  <si>
    <t>Демонтаж на разпределително ел.табло</t>
  </si>
  <si>
    <t>Доставка и полагане на  ел. пров. СВТ 3 х 6 + 4 мм2 с обикнов. скоби по бетон</t>
  </si>
  <si>
    <t>Доставка и полагане на  ел. пров. СВТ 3 х 2,5  мм2 с обикнов. скоби по бетон</t>
  </si>
  <si>
    <t>Доставка и полагане на  ел. пров. СВТ 3 х 1,5  мм2 с обикнов. скоби по бетон</t>
  </si>
  <si>
    <t>m2</t>
  </si>
  <si>
    <t>Вертикален транспорт на строителни материали</t>
  </si>
  <si>
    <t>Пердашена армирана замазка – 4 см.</t>
  </si>
  <si>
    <t>Скоби за закрепване на PVC тръби Ф110</t>
  </si>
  <si>
    <t>Доставка и монтаж на PVC коляно  ø110 /дъги/</t>
  </si>
  <si>
    <t>бр</t>
  </si>
  <si>
    <t>Доставка и монтаж на PVC коляно  ø110</t>
  </si>
  <si>
    <t>Разклонител PVC Ф110/110</t>
  </si>
  <si>
    <t>МЪЛНИЕЗАЩИТНА ИНСТАЛАЦИЯ</t>
  </si>
  <si>
    <t>Доставка и монтаж на гръмоотводни уредби  - мрежа от бет.стомана  ø 8</t>
  </si>
  <si>
    <t>Доставка и монтаж на заземление от поцинкована шина 3/30 мм</t>
  </si>
  <si>
    <t>Универсална монтажна мултиклема за тел ф 8-10 мм от поцинкована стомана болт и гайка М10 от поцинкована стомана Универсална за паралелни, Т-обрязни, напречни и  надлъжни връзки на телове и въжета</t>
  </si>
  <si>
    <t>Държач за проводник Ф8 за Фасада с дюбел</t>
  </si>
  <si>
    <t>Монтажна фалцова клема за укрепване/присъединяване на ламарина с дебелина до 8 мм и Ф8 мм горещо поцинкована болт и гайка-горещо поцинковани Гарантирана контактна площ 10см2 от страна на ламарината</t>
  </si>
  <si>
    <t>Държач за проводник Ф8 за Фасада с дюбел /шина/</t>
  </si>
  <si>
    <t>Контролна разеденителнв клема Ревизионна клема за тел 08-10/ шина 40 мм съставена от две части, материал -поцинкована стомана С 2 болта М10 и гаики oт неръждаема стомана</t>
  </si>
  <si>
    <t>Доставка и набиване на оземителен кол поцинкован 3 м 5/50/50</t>
  </si>
  <si>
    <t>Направа на холкер</t>
  </si>
  <si>
    <t>Обща стойност без ДДС:</t>
  </si>
  <si>
    <t>ФАСАДА</t>
  </si>
  <si>
    <t>Доставка и полагане на готова мозаечна мазилка за цокъл, вкл. грундиране</t>
  </si>
  <si>
    <t>Натоварване и извозване на строителни отпадъци на депо с ръчно натоварване</t>
  </si>
  <si>
    <t>Противоплесенна обработка на стени и тавани</t>
  </si>
  <si>
    <t>Ед. Цена/ в лв. без ДДС/</t>
  </si>
  <si>
    <t>Сума</t>
  </si>
  <si>
    <t>Непредвидени разходи в размер на 15 %</t>
  </si>
  <si>
    <t>Обръщане на отвори с EPS-2см около отвори, включително лепило и мрежа</t>
  </si>
  <si>
    <t>Външна топлоизолация по стени с EPS-10см, два пласта лепило за залепване,  мрежа и дюбели</t>
  </si>
  <si>
    <t xml:space="preserve">Доставка и монтаж на пластмасови профили с мрежа за оформяне на ръбове при външна топлоизолация </t>
  </si>
  <si>
    <t>Външна топлоизолация  по цокъл с XPS - 8 см. с два пласта лепило за залепване,  мрежа и дюбели</t>
  </si>
  <si>
    <t>Доставка и полагане на готова минерална мазилка за стени, вкл. грундиране</t>
  </si>
  <si>
    <t xml:space="preserve">Шпакловка с теракол </t>
  </si>
  <si>
    <t>Натоварване и извозване на строителни отпадъци на депо</t>
  </si>
  <si>
    <t>ДОГРАМА</t>
  </si>
  <si>
    <t>Доставка и монтаж на алуминиева дограма с прекъснат термомост</t>
  </si>
  <si>
    <t>Доставка и монтаж на водобрани от АІ ламарина b=25 см, включително подложка от топлоизолация</t>
  </si>
  <si>
    <t>Доставка и монтаж на подпрозоречни плотове от РVС b=20 см, включително подложка от топлоизолация</t>
  </si>
  <si>
    <t>Демонтаж на ламаринена обшивка</t>
  </si>
  <si>
    <t>Демонтаж на покривна топлоизолация и хидроизолация с просичане до 4 пласта</t>
  </si>
  <si>
    <t>ПОКРИВ</t>
  </si>
  <si>
    <t>Демонтаж на метални изделия (мълниезащита)</t>
  </si>
  <si>
    <t>Външна топлоизолация  по покриви с XPS - 4 см. с два пласта лепило за залепване,  мрежа и дюбели</t>
  </si>
  <si>
    <t xml:space="preserve">Хидроизолация с два пласта  АРР мембрана - първи пласт 4кг/м2 с полиестер 170гр/м2 и втори пласт 4,5кг/м2 с полиестер 170гр/м2.,  с минерална посипка за втория пласт  на газопламъчно залепване,  вкл. грундиране с битумен грунд   </t>
  </si>
  <si>
    <t>Демонтаж и обратен монтаж на моряшка стълба</t>
  </si>
  <si>
    <t>Доставка и монтаж на водосточна воронка ф110</t>
  </si>
  <si>
    <t>Демонтаж на покривен вентилатор</t>
  </si>
  <si>
    <t>Доставка и монтаж на PVC тръби ø110, вкл. Демонтаж</t>
  </si>
  <si>
    <t>Доставка и монтаж на бетонови тухли с пластмасова подложка под гръмоотводна скара</t>
  </si>
  <si>
    <t>Направа на обшивка от поцинкована ламарина мин. 0,5 мм на покриви, бордове на покриви, комини, корнизи, капандури, шахти, калкани и др. вкл. Щорцовете</t>
  </si>
  <si>
    <t>Разбиване на циментова армирана/неармирана замазка</t>
  </si>
  <si>
    <t>Демонтаж на метални изделия/метална дограма</t>
  </si>
  <si>
    <t>Вътрешни работи</t>
  </si>
  <si>
    <t>Изработка, доставка и монтаж на стоманени конструкции (врата)</t>
  </si>
  <si>
    <t>Анкериране на метални изделия към бетонна конструкция(за бр.анкер)</t>
  </si>
  <si>
    <t>Грундиране на стоманени повърхности</t>
  </si>
  <si>
    <t xml:space="preserve">Доставка и монтаж на розетка-топка за воронкa </t>
  </si>
  <si>
    <t>Блажна боя по метални повърхности, двукратно</t>
  </si>
  <si>
    <t>Нанасяне на адхезионен слой върху бетона - бетонконтакт</t>
  </si>
  <si>
    <t>Направа и разваляне на вътрешно тръбно скеле</t>
  </si>
  <si>
    <t xml:space="preserve"> м3</t>
  </si>
  <si>
    <t xml:space="preserve">Направа и разваляне на фасадно скеле </t>
  </si>
  <si>
    <t>Вътрешна пръскана мазилка с готова смес</t>
  </si>
  <si>
    <t>Шпакловка с теракол и РVС мрежа</t>
  </si>
  <si>
    <t>Блажно боядисване за цокъл</t>
  </si>
  <si>
    <t>Грундиране с готов грунд върху мазилка</t>
  </si>
  <si>
    <t>Почистване на повърхности с метална четка (ръчно) - 100м тръби</t>
  </si>
  <si>
    <t>Почистване на повърхности с метална четка (ръчно) - пасарелки, парапети</t>
  </si>
  <si>
    <t>Доставка и монтаж на алуминиева дограма с прекъснат термомост и термопанел</t>
  </si>
  <si>
    <t>Демонтаж на съществуващи електро-инсталации</t>
  </si>
  <si>
    <t>Демонтаж на осветителни тела</t>
  </si>
  <si>
    <t>Доставка и монтаж на главно табло</t>
  </si>
  <si>
    <t>Автоматичен предпазител 3P 100A</t>
  </si>
  <si>
    <t>ПЕП 63А</t>
  </si>
  <si>
    <t>Автоматичен предпазител 3P 10A</t>
  </si>
  <si>
    <t>Автоматичен предпазител 1P 10A</t>
  </si>
  <si>
    <t>Автоматичен предпазител 1P 16A</t>
  </si>
  <si>
    <t>Дефектнотокова защита 4P, 25А, 30mA</t>
  </si>
  <si>
    <t>Бутон "старт"</t>
  </si>
  <si>
    <t>Бутон "стоп"</t>
  </si>
  <si>
    <t>Контактор 25A с оперативно напрежение 220V</t>
  </si>
  <si>
    <t>Ел.табло тип "метален шкаф" с монтажна плоча</t>
  </si>
  <si>
    <t>Моторна защита  7-10A</t>
  </si>
  <si>
    <t>LED Прожектор 10W</t>
  </si>
  <si>
    <t xml:space="preserve">Сериен ключ </t>
  </si>
  <si>
    <t>КОЛИЧЕСТВЕНО-СТОЙНОСТНА СМЕТКА</t>
  </si>
  <si>
    <t>Обект: сграда Водно стъкло</t>
  </si>
  <si>
    <t>Местоположение: ПСПВ Бистрица</t>
  </si>
  <si>
    <t>Доставка и монтаж на покривен вентилатор, със сходни параметри на демонтирания - виж приложението</t>
  </si>
  <si>
    <t>Обща стойност с 15% непредвидени разходи: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</si>
</sst>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лв.&quot;;\-#,##0.00\ &quot;лв.&quot;"/>
    <numFmt numFmtId="164" formatCode="_-* #,##0.00\ _л_в_-;\-* #,##0.00\ _л_в_-;_-* &quot;-&quot;??\ _л_в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6" fillId="0" borderId="0"/>
    <xf numFmtId="0" fontId="1" fillId="0" borderId="0"/>
    <xf numFmtId="164" fontId="11" fillId="0" borderId="0" applyFont="0" applyFill="0" applyBorder="0" applyAlignment="0" applyProtection="0"/>
    <xf numFmtId="0" fontId="10" fillId="0" borderId="0"/>
    <xf numFmtId="0" fontId="9" fillId="0" borderId="0"/>
    <xf numFmtId="0" fontId="12" fillId="0" borderId="0"/>
    <xf numFmtId="0" fontId="6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7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7" fontId="4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7" fontId="2" fillId="0" borderId="0" xfId="0" applyNumberFormat="1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7" fontId="2" fillId="0" borderId="1" xfId="0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7" fontId="4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7" fontId="3" fillId="0" borderId="1" xfId="0" applyNumberFormat="1" applyFont="1" applyBorder="1" applyAlignment="1">
      <alignment horizontal="center" vertical="center" wrapText="1"/>
    </xf>
    <xf numFmtId="7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7" fontId="2" fillId="0" borderId="0" xfId="0" applyNumberFormat="1" applyFont="1" applyBorder="1" applyAlignment="1">
      <alignment horizontal="center" vertical="center" wrapText="1"/>
    </xf>
    <xf numFmtId="7" fontId="2" fillId="0" borderId="0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2" fillId="0" borderId="4" xfId="0" applyFont="1" applyBorder="1"/>
    <xf numFmtId="7" fontId="4" fillId="0" borderId="1" xfId="0" applyNumberFormat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7" fontId="2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/>
    </xf>
  </cellXfs>
  <cellStyles count="8">
    <cellStyle name="Comma 2" xfId="3"/>
    <cellStyle name="Excel Built-in Normal" xfId="4"/>
    <cellStyle name="Normal 2" xfId="1"/>
    <cellStyle name="Normal 3" xfId="5"/>
    <cellStyle name="Normal 3 2" xfId="6"/>
    <cellStyle name="Normal 9" xfId="7"/>
    <cellStyle name="Нормален" xfId="0" builtinId="0"/>
    <cellStyle name="Нормален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abSelected="1" topLeftCell="A77" zoomScaleNormal="100" workbookViewId="0">
      <selection activeCell="N87" sqref="N87"/>
    </sheetView>
  </sheetViews>
  <sheetFormatPr defaultRowHeight="12" x14ac:dyDescent="0.2"/>
  <cols>
    <col min="1" max="1" width="6" style="23" customWidth="1"/>
    <col min="2" max="2" width="45.7109375" style="27" bestFit="1" customWidth="1"/>
    <col min="3" max="3" width="5.140625" style="23" bestFit="1" customWidth="1"/>
    <col min="4" max="4" width="9.85546875" style="23" bestFit="1" customWidth="1"/>
    <col min="5" max="5" width="11.42578125" style="13" bestFit="1" customWidth="1"/>
    <col min="6" max="6" width="11.85546875" style="1" bestFit="1" customWidth="1"/>
    <col min="7" max="8" width="0" style="1" hidden="1" customWidth="1"/>
    <col min="9" max="9" width="11.5703125" style="35" bestFit="1" customWidth="1"/>
    <col min="10" max="10" width="9.140625" style="1"/>
    <col min="11" max="11" width="10.5703125" style="1" bestFit="1" customWidth="1"/>
    <col min="12" max="16384" width="9.140625" style="1"/>
  </cols>
  <sheetData>
    <row r="1" spans="1:9" ht="15" x14ac:dyDescent="0.2">
      <c r="A1" s="54" t="s">
        <v>102</v>
      </c>
      <c r="B1" s="54"/>
      <c r="C1" s="54"/>
      <c r="D1" s="54"/>
      <c r="E1" s="54"/>
      <c r="F1" s="54"/>
    </row>
    <row r="2" spans="1:9" x14ac:dyDescent="0.2">
      <c r="B2" s="27" t="s">
        <v>103</v>
      </c>
    </row>
    <row r="3" spans="1:9" x14ac:dyDescent="0.2">
      <c r="A3" s="11"/>
      <c r="B3" s="27" t="s">
        <v>104</v>
      </c>
    </row>
    <row r="4" spans="1:9" ht="24" x14ac:dyDescent="0.2">
      <c r="A4" s="48" t="s">
        <v>0</v>
      </c>
      <c r="B4" s="28" t="s">
        <v>1</v>
      </c>
      <c r="C4" s="24" t="s">
        <v>2</v>
      </c>
      <c r="D4" s="25" t="s">
        <v>3</v>
      </c>
      <c r="E4" s="16" t="s">
        <v>41</v>
      </c>
      <c r="F4" s="3" t="s">
        <v>42</v>
      </c>
    </row>
    <row r="5" spans="1:9" s="2" customFormat="1" x14ac:dyDescent="0.2">
      <c r="A5" s="26"/>
      <c r="B5" s="29" t="s">
        <v>37</v>
      </c>
      <c r="C5" s="26"/>
      <c r="D5" s="26"/>
      <c r="E5" s="15"/>
      <c r="F5" s="15"/>
      <c r="I5" s="36"/>
    </row>
    <row r="6" spans="1:9" s="2" customFormat="1" ht="30" x14ac:dyDescent="0.2">
      <c r="A6" s="10">
        <v>1</v>
      </c>
      <c r="B6" s="4" t="s">
        <v>68</v>
      </c>
      <c r="C6" s="5" t="s">
        <v>8</v>
      </c>
      <c r="D6" s="21">
        <v>3000</v>
      </c>
      <c r="E6" s="8"/>
      <c r="F6" s="8"/>
      <c r="I6" s="36"/>
    </row>
    <row r="7" spans="1:9" s="2" customFormat="1" ht="30" x14ac:dyDescent="0.2">
      <c r="A7" s="10">
        <v>2</v>
      </c>
      <c r="B7" s="4" t="s">
        <v>61</v>
      </c>
      <c r="C7" s="5" t="s">
        <v>7</v>
      </c>
      <c r="D7" s="21">
        <v>1</v>
      </c>
      <c r="E7" s="8"/>
      <c r="F7" s="8"/>
      <c r="I7" s="36"/>
    </row>
    <row r="8" spans="1:9" s="11" customFormat="1" ht="30" x14ac:dyDescent="0.25">
      <c r="A8" s="10">
        <v>3</v>
      </c>
      <c r="B8" s="4" t="s">
        <v>4</v>
      </c>
      <c r="C8" s="7" t="s">
        <v>5</v>
      </c>
      <c r="D8" s="7">
        <v>400</v>
      </c>
      <c r="E8" s="8"/>
      <c r="F8" s="8"/>
      <c r="G8" s="32">
        <v>1.62</v>
      </c>
      <c r="H8" s="33">
        <v>0.82</v>
      </c>
      <c r="I8" s="37"/>
    </row>
    <row r="9" spans="1:9" s="11" customFormat="1" ht="45" x14ac:dyDescent="0.25">
      <c r="A9" s="10">
        <v>4</v>
      </c>
      <c r="B9" s="4" t="s">
        <v>45</v>
      </c>
      <c r="C9" s="7" t="s">
        <v>5</v>
      </c>
      <c r="D9" s="7">
        <v>350</v>
      </c>
      <c r="E9" s="8"/>
      <c r="F9" s="8"/>
      <c r="G9" s="32"/>
      <c r="H9" s="33"/>
      <c r="I9" s="37"/>
    </row>
    <row r="10" spans="1:9" s="11" customFormat="1" ht="45" x14ac:dyDescent="0.25">
      <c r="A10" s="10">
        <v>5</v>
      </c>
      <c r="B10" s="4" t="s">
        <v>47</v>
      </c>
      <c r="C10" s="7" t="s">
        <v>5</v>
      </c>
      <c r="D10" s="7">
        <v>100</v>
      </c>
      <c r="E10" s="8"/>
      <c r="F10" s="8"/>
      <c r="G10" s="32"/>
      <c r="H10" s="33"/>
      <c r="I10" s="37"/>
    </row>
    <row r="11" spans="1:9" s="11" customFormat="1" ht="30" x14ac:dyDescent="0.25">
      <c r="A11" s="10">
        <v>6</v>
      </c>
      <c r="B11" s="4" t="s">
        <v>44</v>
      </c>
      <c r="C11" s="7" t="s">
        <v>10</v>
      </c>
      <c r="D11" s="7">
        <f>16*2.35+5.6*16</f>
        <v>127.19999999999999</v>
      </c>
      <c r="E11" s="8"/>
      <c r="F11" s="8"/>
      <c r="G11" s="32"/>
      <c r="H11" s="33"/>
      <c r="I11" s="37"/>
    </row>
    <row r="12" spans="1:9" s="11" customFormat="1" ht="45" x14ac:dyDescent="0.25">
      <c r="A12" s="10">
        <v>7</v>
      </c>
      <c r="B12" s="4" t="s">
        <v>46</v>
      </c>
      <c r="C12" s="7" t="s">
        <v>10</v>
      </c>
      <c r="D12" s="7">
        <f>D11+5*5.5+8.8+6*4</f>
        <v>187.5</v>
      </c>
      <c r="E12" s="8"/>
      <c r="F12" s="8"/>
      <c r="G12" s="32"/>
      <c r="H12" s="33"/>
      <c r="I12" s="37"/>
    </row>
    <row r="13" spans="1:9" s="11" customFormat="1" ht="15" x14ac:dyDescent="0.25">
      <c r="A13" s="10">
        <v>8</v>
      </c>
      <c r="B13" s="4" t="s">
        <v>49</v>
      </c>
      <c r="C13" s="7" t="s">
        <v>5</v>
      </c>
      <c r="D13" s="7">
        <v>450</v>
      </c>
      <c r="E13" s="8"/>
      <c r="F13" s="8"/>
      <c r="G13" s="32"/>
      <c r="H13" s="33"/>
      <c r="I13" s="37"/>
    </row>
    <row r="14" spans="1:9" s="11" customFormat="1" ht="30" x14ac:dyDescent="0.25">
      <c r="A14" s="10">
        <v>9</v>
      </c>
      <c r="B14" s="4" t="s">
        <v>48</v>
      </c>
      <c r="C14" s="7" t="s">
        <v>5</v>
      </c>
      <c r="D14" s="7">
        <v>350</v>
      </c>
      <c r="E14" s="8"/>
      <c r="F14" s="8"/>
      <c r="G14" s="32"/>
      <c r="H14" s="33"/>
      <c r="I14" s="37"/>
    </row>
    <row r="15" spans="1:9" s="11" customFormat="1" ht="30" x14ac:dyDescent="0.25">
      <c r="A15" s="10">
        <v>10</v>
      </c>
      <c r="B15" s="4" t="s">
        <v>38</v>
      </c>
      <c r="C15" s="7" t="s">
        <v>5</v>
      </c>
      <c r="D15" s="7">
        <v>100</v>
      </c>
      <c r="E15" s="8"/>
      <c r="F15" s="8"/>
      <c r="G15" s="32">
        <v>17.73</v>
      </c>
      <c r="H15" s="33">
        <v>0.82</v>
      </c>
      <c r="I15" s="37"/>
    </row>
    <row r="16" spans="1:9" s="11" customFormat="1" ht="15" x14ac:dyDescent="0.25">
      <c r="A16" s="10">
        <v>11</v>
      </c>
      <c r="B16" s="4" t="s">
        <v>6</v>
      </c>
      <c r="C16" s="7" t="s">
        <v>5</v>
      </c>
      <c r="D16" s="7">
        <v>5</v>
      </c>
      <c r="E16" s="8"/>
      <c r="F16" s="8"/>
      <c r="G16" s="32">
        <v>28.63</v>
      </c>
      <c r="H16" s="33">
        <v>0.82</v>
      </c>
      <c r="I16" s="37"/>
    </row>
    <row r="17" spans="1:9" s="11" customFormat="1" ht="30" x14ac:dyDescent="0.25">
      <c r="A17" s="10">
        <v>12</v>
      </c>
      <c r="B17" s="4" t="s">
        <v>70</v>
      </c>
      <c r="C17" s="7" t="s">
        <v>8</v>
      </c>
      <c r="D17" s="7">
        <v>100</v>
      </c>
      <c r="E17" s="8"/>
      <c r="F17" s="8"/>
      <c r="G17" s="32"/>
      <c r="H17" s="33"/>
      <c r="I17" s="37"/>
    </row>
    <row r="18" spans="1:9" s="11" customFormat="1" ht="30" x14ac:dyDescent="0.25">
      <c r="A18" s="10">
        <v>13</v>
      </c>
      <c r="B18" s="4" t="s">
        <v>71</v>
      </c>
      <c r="C18" s="7" t="s">
        <v>7</v>
      </c>
      <c r="D18" s="7">
        <v>6</v>
      </c>
      <c r="E18" s="8"/>
      <c r="F18" s="8"/>
      <c r="G18" s="32"/>
      <c r="H18" s="33"/>
      <c r="I18" s="37"/>
    </row>
    <row r="19" spans="1:9" s="11" customFormat="1" ht="15" x14ac:dyDescent="0.25">
      <c r="A19" s="10">
        <v>14</v>
      </c>
      <c r="B19" s="4" t="s">
        <v>72</v>
      </c>
      <c r="C19" s="7" t="s">
        <v>5</v>
      </c>
      <c r="D19" s="7">
        <v>9</v>
      </c>
      <c r="E19" s="8"/>
      <c r="F19" s="8"/>
      <c r="G19" s="32"/>
      <c r="H19" s="33"/>
      <c r="I19" s="37"/>
    </row>
    <row r="20" spans="1:9" s="11" customFormat="1" ht="30" x14ac:dyDescent="0.25">
      <c r="A20" s="10">
        <v>15</v>
      </c>
      <c r="B20" s="4" t="s">
        <v>74</v>
      </c>
      <c r="C20" s="7" t="s">
        <v>5</v>
      </c>
      <c r="D20" s="7">
        <v>9</v>
      </c>
      <c r="E20" s="8"/>
      <c r="F20" s="8"/>
      <c r="G20" s="32"/>
      <c r="H20" s="33"/>
      <c r="I20" s="37"/>
    </row>
    <row r="21" spans="1:9" s="11" customFormat="1" ht="30" x14ac:dyDescent="0.25">
      <c r="A21" s="10">
        <v>16</v>
      </c>
      <c r="B21" s="4" t="s">
        <v>50</v>
      </c>
      <c r="C21" s="7" t="s">
        <v>9</v>
      </c>
      <c r="D21" s="7">
        <v>5</v>
      </c>
      <c r="E21" s="8"/>
      <c r="F21" s="8"/>
      <c r="G21" s="32">
        <v>30.2</v>
      </c>
      <c r="H21" s="33">
        <v>0.82</v>
      </c>
      <c r="I21" s="37"/>
    </row>
    <row r="22" spans="1:9" s="11" customFormat="1" x14ac:dyDescent="0.2">
      <c r="A22" s="26"/>
      <c r="B22" s="29" t="s">
        <v>51</v>
      </c>
      <c r="C22" s="26"/>
      <c r="D22" s="26"/>
      <c r="E22" s="15"/>
      <c r="F22" s="15"/>
      <c r="G22" s="32"/>
      <c r="H22" s="33"/>
      <c r="I22" s="37"/>
    </row>
    <row r="23" spans="1:9" s="11" customFormat="1" ht="30" x14ac:dyDescent="0.25">
      <c r="A23" s="10">
        <v>1</v>
      </c>
      <c r="B23" s="4" t="s">
        <v>52</v>
      </c>
      <c r="C23" s="7" t="s">
        <v>5</v>
      </c>
      <c r="D23" s="10">
        <v>65</v>
      </c>
      <c r="E23" s="42"/>
      <c r="F23" s="8"/>
      <c r="G23" s="32"/>
      <c r="H23" s="33"/>
      <c r="I23" s="37"/>
    </row>
    <row r="24" spans="1:9" s="11" customFormat="1" ht="30" x14ac:dyDescent="0.25">
      <c r="A24" s="10">
        <v>2</v>
      </c>
      <c r="B24" s="4" t="s">
        <v>85</v>
      </c>
      <c r="C24" s="7" t="s">
        <v>5</v>
      </c>
      <c r="D24" s="10">
        <v>45</v>
      </c>
      <c r="E24" s="42"/>
      <c r="F24" s="8"/>
      <c r="G24" s="32"/>
      <c r="H24" s="33"/>
      <c r="I24" s="37"/>
    </row>
    <row r="25" spans="1:9" s="11" customFormat="1" ht="45" x14ac:dyDescent="0.25">
      <c r="A25" s="10">
        <v>3</v>
      </c>
      <c r="B25" s="4" t="s">
        <v>53</v>
      </c>
      <c r="C25" s="7" t="s">
        <v>10</v>
      </c>
      <c r="D25" s="10">
        <v>48</v>
      </c>
      <c r="E25" s="42"/>
      <c r="F25" s="8"/>
      <c r="G25" s="32"/>
      <c r="H25" s="33"/>
      <c r="I25" s="37"/>
    </row>
    <row r="26" spans="1:9" s="11" customFormat="1" ht="45" x14ac:dyDescent="0.25">
      <c r="A26" s="10">
        <v>4</v>
      </c>
      <c r="B26" s="4" t="s">
        <v>54</v>
      </c>
      <c r="C26" s="7" t="s">
        <v>10</v>
      </c>
      <c r="D26" s="10">
        <v>48</v>
      </c>
      <c r="E26" s="42"/>
      <c r="F26" s="8"/>
      <c r="G26" s="32"/>
      <c r="H26" s="33"/>
      <c r="I26" s="37"/>
    </row>
    <row r="27" spans="1:9" s="2" customFormat="1" x14ac:dyDescent="0.2">
      <c r="A27" s="26"/>
      <c r="B27" s="29" t="s">
        <v>57</v>
      </c>
      <c r="C27" s="26"/>
      <c r="D27" s="26"/>
      <c r="E27" s="14"/>
      <c r="F27" s="15"/>
      <c r="G27" s="39"/>
      <c r="H27" s="33">
        <v>0.82</v>
      </c>
      <c r="I27" s="37"/>
    </row>
    <row r="28" spans="1:9" s="2" customFormat="1" ht="15" x14ac:dyDescent="0.2">
      <c r="A28" s="10">
        <v>1</v>
      </c>
      <c r="B28" s="4" t="s">
        <v>63</v>
      </c>
      <c r="C28" s="10" t="s">
        <v>23</v>
      </c>
      <c r="D28" s="10">
        <v>2</v>
      </c>
      <c r="E28" s="12"/>
      <c r="F28" s="8"/>
      <c r="G28" s="40"/>
      <c r="H28" s="34"/>
      <c r="I28" s="38"/>
    </row>
    <row r="29" spans="1:9" s="2" customFormat="1" ht="15" x14ac:dyDescent="0.2">
      <c r="A29" s="10">
        <v>2</v>
      </c>
      <c r="B29" s="4" t="s">
        <v>55</v>
      </c>
      <c r="C29" s="7" t="s">
        <v>5</v>
      </c>
      <c r="D29" s="10">
        <f>92*1.1</f>
        <v>101.2</v>
      </c>
      <c r="E29" s="22"/>
      <c r="F29" s="8"/>
      <c r="G29" s="39"/>
      <c r="H29" s="33"/>
      <c r="I29" s="37"/>
    </row>
    <row r="30" spans="1:9" s="2" customFormat="1" ht="30" x14ac:dyDescent="0.2">
      <c r="A30" s="10">
        <v>3</v>
      </c>
      <c r="B30" s="4" t="s">
        <v>56</v>
      </c>
      <c r="C30" s="7" t="s">
        <v>5</v>
      </c>
      <c r="D30" s="10">
        <f>450+92*0.6+92*0.4</f>
        <v>542</v>
      </c>
      <c r="E30" s="22"/>
      <c r="F30" s="8"/>
      <c r="G30" s="39"/>
      <c r="H30" s="33"/>
      <c r="I30" s="37"/>
    </row>
    <row r="31" spans="1:9" s="2" customFormat="1" ht="30" x14ac:dyDescent="0.2">
      <c r="A31" s="10">
        <v>4</v>
      </c>
      <c r="B31" s="4" t="s">
        <v>58</v>
      </c>
      <c r="C31" s="5" t="s">
        <v>8</v>
      </c>
      <c r="D31" s="21">
        <v>100</v>
      </c>
      <c r="E31" s="8"/>
      <c r="F31" s="8"/>
      <c r="G31" s="39"/>
      <c r="H31" s="33"/>
      <c r="I31" s="37"/>
    </row>
    <row r="32" spans="1:9" s="2" customFormat="1" ht="30" x14ac:dyDescent="0.2">
      <c r="A32" s="10">
        <v>5</v>
      </c>
      <c r="B32" s="4" t="s">
        <v>67</v>
      </c>
      <c r="C32" s="10" t="s">
        <v>18</v>
      </c>
      <c r="D32" s="10">
        <v>450</v>
      </c>
      <c r="E32" s="8"/>
      <c r="F32" s="8"/>
      <c r="G32" s="32">
        <v>1.62</v>
      </c>
      <c r="H32" s="33">
        <v>0.82</v>
      </c>
      <c r="I32" s="37"/>
    </row>
    <row r="33" spans="1:9" s="2" customFormat="1" ht="30" x14ac:dyDescent="0.2">
      <c r="A33" s="10">
        <v>6</v>
      </c>
      <c r="B33" s="4" t="s">
        <v>75</v>
      </c>
      <c r="C33" s="10" t="s">
        <v>18</v>
      </c>
      <c r="D33" s="10">
        <v>450</v>
      </c>
      <c r="E33" s="8"/>
      <c r="F33" s="8"/>
      <c r="G33" s="32"/>
      <c r="H33" s="33"/>
      <c r="I33" s="37"/>
    </row>
    <row r="34" spans="1:9" s="2" customFormat="1" ht="15" x14ac:dyDescent="0.2">
      <c r="A34" s="10">
        <v>7</v>
      </c>
      <c r="B34" s="4" t="s">
        <v>20</v>
      </c>
      <c r="C34" s="7" t="s">
        <v>5</v>
      </c>
      <c r="D34" s="7">
        <v>450</v>
      </c>
      <c r="E34" s="8"/>
      <c r="F34" s="8"/>
      <c r="G34" s="32">
        <v>14.05</v>
      </c>
      <c r="H34" s="33">
        <v>0.82</v>
      </c>
      <c r="I34" s="37"/>
    </row>
    <row r="35" spans="1:9" s="2" customFormat="1" ht="45" x14ac:dyDescent="0.2">
      <c r="A35" s="10">
        <v>8</v>
      </c>
      <c r="B35" s="4" t="s">
        <v>59</v>
      </c>
      <c r="C35" s="7" t="s">
        <v>5</v>
      </c>
      <c r="D35" s="7">
        <f>450+92*0.6</f>
        <v>505.2</v>
      </c>
      <c r="E35" s="8"/>
      <c r="F35" s="8"/>
      <c r="G35" s="32">
        <v>28.63</v>
      </c>
      <c r="H35" s="33">
        <v>0.82</v>
      </c>
      <c r="I35" s="37"/>
    </row>
    <row r="36" spans="1:9" s="2" customFormat="1" ht="30" x14ac:dyDescent="0.2">
      <c r="A36" s="10">
        <v>9</v>
      </c>
      <c r="B36" s="4" t="s">
        <v>19</v>
      </c>
      <c r="C36" s="7" t="s">
        <v>9</v>
      </c>
      <c r="D36" s="9">
        <v>20</v>
      </c>
      <c r="E36" s="20"/>
      <c r="F36" s="8"/>
      <c r="G36" s="32">
        <v>18.12</v>
      </c>
      <c r="H36" s="33">
        <v>0.82</v>
      </c>
      <c r="I36" s="37"/>
    </row>
    <row r="37" spans="1:9" s="2" customFormat="1" ht="90" x14ac:dyDescent="0.2">
      <c r="A37" s="10">
        <v>10</v>
      </c>
      <c r="B37" s="4" t="s">
        <v>60</v>
      </c>
      <c r="C37" s="7" t="s">
        <v>5</v>
      </c>
      <c r="D37" s="7">
        <v>542</v>
      </c>
      <c r="E37" s="8"/>
      <c r="F37" s="8"/>
      <c r="G37" s="32">
        <v>21.16</v>
      </c>
      <c r="H37" s="33">
        <v>0.82</v>
      </c>
      <c r="I37" s="37"/>
    </row>
    <row r="38" spans="1:9" s="2" customFormat="1" ht="15" x14ac:dyDescent="0.2">
      <c r="A38" s="10">
        <v>11</v>
      </c>
      <c r="B38" s="4" t="s">
        <v>62</v>
      </c>
      <c r="C38" s="7" t="s">
        <v>7</v>
      </c>
      <c r="D38" s="7">
        <v>3</v>
      </c>
      <c r="E38" s="8"/>
      <c r="F38" s="8"/>
      <c r="G38" s="32"/>
      <c r="H38" s="33"/>
      <c r="I38" s="37"/>
    </row>
    <row r="39" spans="1:9" s="2" customFormat="1" ht="15" x14ac:dyDescent="0.2">
      <c r="A39" s="10">
        <v>12</v>
      </c>
      <c r="B39" s="4" t="s">
        <v>73</v>
      </c>
      <c r="C39" s="7" t="s">
        <v>7</v>
      </c>
      <c r="D39" s="7">
        <v>3</v>
      </c>
      <c r="E39" s="8"/>
      <c r="F39" s="8"/>
      <c r="G39" s="32"/>
      <c r="H39" s="33"/>
      <c r="I39" s="37"/>
    </row>
    <row r="40" spans="1:9" s="2" customFormat="1" ht="45" x14ac:dyDescent="0.2">
      <c r="A40" s="10">
        <v>13</v>
      </c>
      <c r="B40" s="4" t="s">
        <v>105</v>
      </c>
      <c r="C40" s="10" t="s">
        <v>23</v>
      </c>
      <c r="D40" s="10">
        <v>2</v>
      </c>
      <c r="E40" s="20"/>
      <c r="F40" s="20"/>
      <c r="G40" s="32"/>
      <c r="H40" s="33"/>
      <c r="I40" s="37"/>
    </row>
    <row r="41" spans="1:9" s="2" customFormat="1" ht="30" x14ac:dyDescent="0.2">
      <c r="A41" s="10">
        <v>14</v>
      </c>
      <c r="B41" s="4" t="s">
        <v>50</v>
      </c>
      <c r="C41" s="7" t="s">
        <v>9</v>
      </c>
      <c r="D41" s="7">
        <v>30</v>
      </c>
      <c r="E41" s="8"/>
      <c r="F41" s="8"/>
      <c r="G41" s="32"/>
      <c r="H41" s="33"/>
      <c r="I41" s="37"/>
    </row>
    <row r="42" spans="1:9" s="2" customFormat="1" ht="60" x14ac:dyDescent="0.2">
      <c r="A42" s="10">
        <v>15</v>
      </c>
      <c r="B42" s="4" t="s">
        <v>66</v>
      </c>
      <c r="C42" s="7" t="s">
        <v>5</v>
      </c>
      <c r="D42" s="7">
        <v>105</v>
      </c>
      <c r="E42" s="8"/>
      <c r="F42" s="8"/>
      <c r="G42" s="32">
        <v>10.7</v>
      </c>
      <c r="H42" s="33">
        <v>0.82</v>
      </c>
      <c r="I42" s="37"/>
    </row>
    <row r="43" spans="1:9" s="2" customFormat="1" ht="15" x14ac:dyDescent="0.2">
      <c r="A43" s="10">
        <v>16</v>
      </c>
      <c r="B43" s="4" t="s">
        <v>35</v>
      </c>
      <c r="C43" s="7" t="s">
        <v>10</v>
      </c>
      <c r="D43" s="7">
        <v>92</v>
      </c>
      <c r="E43" s="8"/>
      <c r="F43" s="8"/>
      <c r="G43" s="32">
        <v>8.64</v>
      </c>
      <c r="H43" s="33">
        <v>0.82</v>
      </c>
      <c r="I43" s="37"/>
    </row>
    <row r="44" spans="1:9" s="2" customFormat="1" ht="30" x14ac:dyDescent="0.2">
      <c r="A44" s="10">
        <v>17</v>
      </c>
      <c r="B44" s="4" t="s">
        <v>64</v>
      </c>
      <c r="C44" s="7" t="s">
        <v>10</v>
      </c>
      <c r="D44" s="7">
        <v>24</v>
      </c>
      <c r="E44" s="8"/>
      <c r="F44" s="8"/>
      <c r="G44" s="32">
        <v>14.42</v>
      </c>
      <c r="H44" s="33">
        <v>0.82</v>
      </c>
      <c r="I44" s="37"/>
    </row>
    <row r="45" spans="1:9" s="2" customFormat="1" ht="15" x14ac:dyDescent="0.2">
      <c r="A45" s="10">
        <v>18</v>
      </c>
      <c r="B45" s="4" t="s">
        <v>21</v>
      </c>
      <c r="C45" s="7" t="s">
        <v>7</v>
      </c>
      <c r="D45" s="7">
        <v>24</v>
      </c>
      <c r="E45" s="8"/>
      <c r="F45" s="8"/>
      <c r="G45" s="32">
        <v>2.73</v>
      </c>
      <c r="H45" s="33">
        <v>0.82</v>
      </c>
      <c r="I45" s="37"/>
    </row>
    <row r="46" spans="1:9" s="2" customFormat="1" ht="15" x14ac:dyDescent="0.2">
      <c r="A46" s="10">
        <v>19</v>
      </c>
      <c r="B46" s="4" t="s">
        <v>22</v>
      </c>
      <c r="C46" s="7" t="s">
        <v>23</v>
      </c>
      <c r="D46" s="7">
        <v>10</v>
      </c>
      <c r="E46" s="8"/>
      <c r="F46" s="8"/>
      <c r="G46" s="32">
        <v>8.19</v>
      </c>
      <c r="H46" s="33">
        <v>0.82</v>
      </c>
      <c r="I46" s="37"/>
    </row>
    <row r="47" spans="1:9" s="2" customFormat="1" ht="15" x14ac:dyDescent="0.2">
      <c r="A47" s="10">
        <v>20</v>
      </c>
      <c r="B47" s="4" t="s">
        <v>24</v>
      </c>
      <c r="C47" s="7" t="s">
        <v>23</v>
      </c>
      <c r="D47" s="7">
        <v>5</v>
      </c>
      <c r="E47" s="8"/>
      <c r="F47" s="8"/>
      <c r="G47" s="32">
        <v>7.54</v>
      </c>
      <c r="H47" s="33">
        <v>0.82</v>
      </c>
      <c r="I47" s="37"/>
    </row>
    <row r="48" spans="1:9" s="2" customFormat="1" ht="15" x14ac:dyDescent="0.2">
      <c r="A48" s="10">
        <v>21</v>
      </c>
      <c r="B48" s="4" t="s">
        <v>25</v>
      </c>
      <c r="C48" s="7" t="s">
        <v>23</v>
      </c>
      <c r="D48" s="7">
        <v>5</v>
      </c>
      <c r="E48" s="8"/>
      <c r="F48" s="8"/>
      <c r="G48" s="32">
        <v>8.64</v>
      </c>
      <c r="H48" s="33">
        <v>0.82</v>
      </c>
      <c r="I48" s="37"/>
    </row>
    <row r="49" spans="1:11" s="2" customFormat="1" x14ac:dyDescent="0.2">
      <c r="A49" s="26"/>
      <c r="B49" s="29" t="s">
        <v>26</v>
      </c>
      <c r="C49" s="26"/>
      <c r="D49" s="26"/>
      <c r="E49" s="14"/>
      <c r="F49" s="15"/>
      <c r="G49" s="39"/>
      <c r="H49" s="33">
        <v>0.82</v>
      </c>
      <c r="I49" s="37"/>
    </row>
    <row r="50" spans="1:11" s="2" customFormat="1" ht="30" x14ac:dyDescent="0.2">
      <c r="A50" s="7">
        <v>1</v>
      </c>
      <c r="B50" s="4" t="s">
        <v>27</v>
      </c>
      <c r="C50" s="7" t="s">
        <v>10</v>
      </c>
      <c r="D50" s="7">
        <v>220</v>
      </c>
      <c r="E50" s="8"/>
      <c r="F50" s="8"/>
      <c r="G50" s="32">
        <v>4.24</v>
      </c>
      <c r="H50" s="33">
        <v>0.82</v>
      </c>
      <c r="I50" s="37"/>
    </row>
    <row r="51" spans="1:11" s="2" customFormat="1" ht="30" x14ac:dyDescent="0.2">
      <c r="A51" s="7">
        <v>2</v>
      </c>
      <c r="B51" s="4" t="s">
        <v>28</v>
      </c>
      <c r="C51" s="7" t="s">
        <v>10</v>
      </c>
      <c r="D51" s="7">
        <v>20</v>
      </c>
      <c r="E51" s="8"/>
      <c r="F51" s="8"/>
      <c r="G51" s="32">
        <v>4.95</v>
      </c>
      <c r="H51" s="33">
        <v>0.82</v>
      </c>
      <c r="I51" s="37"/>
    </row>
    <row r="52" spans="1:11" s="2" customFormat="1" ht="45" x14ac:dyDescent="0.2">
      <c r="A52" s="7">
        <v>3</v>
      </c>
      <c r="B52" s="4" t="s">
        <v>65</v>
      </c>
      <c r="C52" s="7" t="s">
        <v>23</v>
      </c>
      <c r="D52" s="7">
        <v>110</v>
      </c>
      <c r="E52" s="8"/>
      <c r="F52" s="8"/>
      <c r="G52" s="32">
        <v>5.18</v>
      </c>
      <c r="H52" s="33">
        <v>0.82</v>
      </c>
      <c r="I52" s="37"/>
    </row>
    <row r="53" spans="1:11" s="2" customFormat="1" ht="75" x14ac:dyDescent="0.2">
      <c r="A53" s="7">
        <v>4</v>
      </c>
      <c r="B53" s="4" t="s">
        <v>29</v>
      </c>
      <c r="C53" s="7" t="s">
        <v>23</v>
      </c>
      <c r="D53" s="7">
        <v>8</v>
      </c>
      <c r="E53" s="8"/>
      <c r="F53" s="8"/>
      <c r="G53" s="32">
        <v>8.4</v>
      </c>
      <c r="H53" s="33">
        <v>0.82</v>
      </c>
      <c r="I53" s="37"/>
    </row>
    <row r="54" spans="1:11" s="2" customFormat="1" ht="15" x14ac:dyDescent="0.2">
      <c r="A54" s="7">
        <v>5</v>
      </c>
      <c r="B54" s="4" t="s">
        <v>30</v>
      </c>
      <c r="C54" s="7" t="s">
        <v>23</v>
      </c>
      <c r="D54" s="7">
        <v>32</v>
      </c>
      <c r="E54" s="8"/>
      <c r="F54" s="8"/>
      <c r="G54" s="32">
        <v>4.75</v>
      </c>
      <c r="H54" s="33">
        <v>0.82</v>
      </c>
      <c r="I54" s="37"/>
    </row>
    <row r="55" spans="1:11" s="2" customFormat="1" ht="90" x14ac:dyDescent="0.2">
      <c r="A55" s="7">
        <v>6</v>
      </c>
      <c r="B55" s="4" t="s">
        <v>31</v>
      </c>
      <c r="C55" s="7" t="s">
        <v>23</v>
      </c>
      <c r="D55" s="7">
        <v>16</v>
      </c>
      <c r="E55" s="8"/>
      <c r="F55" s="8"/>
      <c r="G55" s="32">
        <v>13.8</v>
      </c>
      <c r="H55" s="33">
        <v>0.82</v>
      </c>
      <c r="I55" s="37"/>
    </row>
    <row r="56" spans="1:11" s="2" customFormat="1" ht="30" x14ac:dyDescent="0.2">
      <c r="A56" s="7">
        <v>7</v>
      </c>
      <c r="B56" s="4" t="s">
        <v>32</v>
      </c>
      <c r="C56" s="7" t="s">
        <v>23</v>
      </c>
      <c r="D56" s="7">
        <v>8</v>
      </c>
      <c r="E56" s="8"/>
      <c r="F56" s="8"/>
      <c r="G56" s="32">
        <v>9.8800000000000008</v>
      </c>
      <c r="H56" s="33">
        <v>0.82</v>
      </c>
      <c r="I56" s="37"/>
    </row>
    <row r="57" spans="1:11" s="2" customFormat="1" ht="60" x14ac:dyDescent="0.2">
      <c r="A57" s="7">
        <v>8</v>
      </c>
      <c r="B57" s="4" t="s">
        <v>33</v>
      </c>
      <c r="C57" s="7" t="s">
        <v>23</v>
      </c>
      <c r="D57" s="7">
        <v>8</v>
      </c>
      <c r="E57" s="8"/>
      <c r="F57" s="8"/>
      <c r="G57" s="32">
        <v>15.64</v>
      </c>
      <c r="H57" s="33">
        <v>0.82</v>
      </c>
      <c r="I57" s="37"/>
    </row>
    <row r="58" spans="1:11" s="2" customFormat="1" ht="30" x14ac:dyDescent="0.2">
      <c r="A58" s="7">
        <v>9</v>
      </c>
      <c r="B58" s="4" t="s">
        <v>34</v>
      </c>
      <c r="C58" s="7" t="s">
        <v>23</v>
      </c>
      <c r="D58" s="7">
        <v>8</v>
      </c>
      <c r="E58" s="8"/>
      <c r="F58" s="8"/>
      <c r="G58" s="32">
        <v>43.13</v>
      </c>
      <c r="H58" s="33">
        <v>0.82</v>
      </c>
      <c r="I58" s="37"/>
      <c r="K58" s="18"/>
    </row>
    <row r="59" spans="1:11" s="2" customFormat="1" ht="30" x14ac:dyDescent="0.2">
      <c r="A59" s="10">
        <v>10</v>
      </c>
      <c r="B59" s="4" t="s">
        <v>50</v>
      </c>
      <c r="C59" s="7" t="s">
        <v>9</v>
      </c>
      <c r="D59" s="7">
        <v>5</v>
      </c>
      <c r="E59" s="8"/>
      <c r="F59" s="8"/>
      <c r="G59" s="32"/>
      <c r="H59" s="33"/>
      <c r="I59" s="37"/>
      <c r="K59" s="18"/>
    </row>
    <row r="60" spans="1:11" s="2" customFormat="1" x14ac:dyDescent="0.2">
      <c r="A60" s="26"/>
      <c r="B60" s="29" t="s">
        <v>69</v>
      </c>
      <c r="C60" s="26"/>
      <c r="D60" s="26"/>
      <c r="E60" s="14"/>
      <c r="F60" s="15"/>
      <c r="G60" s="39"/>
      <c r="H60" s="33">
        <v>0.82</v>
      </c>
      <c r="I60" s="37"/>
    </row>
    <row r="61" spans="1:11" s="2" customFormat="1" ht="30" x14ac:dyDescent="0.2">
      <c r="A61" s="10">
        <v>1</v>
      </c>
      <c r="B61" s="4" t="s">
        <v>76</v>
      </c>
      <c r="C61" s="7" t="s">
        <v>77</v>
      </c>
      <c r="D61" s="7">
        <f>18*18*6.5+8*12*6.5</f>
        <v>2730</v>
      </c>
      <c r="E61" s="8"/>
      <c r="F61" s="8"/>
      <c r="G61" s="39"/>
      <c r="H61" s="33"/>
      <c r="I61" s="37"/>
    </row>
    <row r="62" spans="1:11" s="2" customFormat="1" ht="15" x14ac:dyDescent="0.2">
      <c r="A62" s="10">
        <v>2</v>
      </c>
      <c r="B62" s="4" t="s">
        <v>78</v>
      </c>
      <c r="C62" s="7" t="s">
        <v>5</v>
      </c>
      <c r="D62" s="7">
        <v>800</v>
      </c>
      <c r="E62" s="8"/>
      <c r="F62" s="8"/>
      <c r="G62" s="39"/>
      <c r="H62" s="33"/>
      <c r="I62" s="37"/>
    </row>
    <row r="63" spans="1:11" s="2" customFormat="1" ht="30" x14ac:dyDescent="0.2">
      <c r="A63" s="10">
        <v>3</v>
      </c>
      <c r="B63" s="4" t="s">
        <v>4</v>
      </c>
      <c r="C63" s="7" t="s">
        <v>5</v>
      </c>
      <c r="D63" s="7">
        <f>18.5*7.65*2+18.6*7.65*2</f>
        <v>567.63000000000011</v>
      </c>
      <c r="E63" s="8"/>
      <c r="F63" s="8"/>
      <c r="G63" s="32">
        <v>1.62</v>
      </c>
      <c r="H63" s="33">
        <v>0.82</v>
      </c>
      <c r="I63" s="37"/>
    </row>
    <row r="64" spans="1:11" s="2" customFormat="1" ht="15" x14ac:dyDescent="0.2">
      <c r="A64" s="10">
        <v>4</v>
      </c>
      <c r="B64" s="4" t="s">
        <v>40</v>
      </c>
      <c r="C64" s="7" t="s">
        <v>5</v>
      </c>
      <c r="D64" s="7">
        <f>D63</f>
        <v>567.63000000000011</v>
      </c>
      <c r="E64" s="8"/>
      <c r="F64" s="8"/>
      <c r="G64" s="32">
        <v>2.2799999999999998</v>
      </c>
      <c r="H64" s="33">
        <v>0.82</v>
      </c>
      <c r="I64" s="37"/>
    </row>
    <row r="65" spans="1:9" s="6" customFormat="1" ht="30" x14ac:dyDescent="0.2">
      <c r="A65" s="10">
        <v>5</v>
      </c>
      <c r="B65" s="4" t="s">
        <v>11</v>
      </c>
      <c r="C65" s="7" t="s">
        <v>5</v>
      </c>
      <c r="D65" s="7">
        <f>D63</f>
        <v>567.63000000000011</v>
      </c>
      <c r="E65" s="8"/>
      <c r="F65" s="8"/>
      <c r="G65" s="32">
        <v>2.02</v>
      </c>
      <c r="H65" s="33">
        <v>0.82</v>
      </c>
      <c r="I65" s="37"/>
    </row>
    <row r="66" spans="1:9" s="2" customFormat="1" ht="30" x14ac:dyDescent="0.2">
      <c r="A66" s="10">
        <v>6</v>
      </c>
      <c r="B66" s="4" t="s">
        <v>12</v>
      </c>
      <c r="C66" s="7" t="s">
        <v>5</v>
      </c>
      <c r="D66" s="7">
        <v>50</v>
      </c>
      <c r="E66" s="8"/>
      <c r="F66" s="8"/>
      <c r="G66" s="32">
        <v>10.7</v>
      </c>
      <c r="H66" s="33">
        <v>0.82</v>
      </c>
      <c r="I66" s="37"/>
    </row>
    <row r="67" spans="1:9" s="2" customFormat="1" ht="15" x14ac:dyDescent="0.2">
      <c r="A67" s="10">
        <v>7</v>
      </c>
      <c r="B67" s="4" t="s">
        <v>79</v>
      </c>
      <c r="C67" s="7" t="s">
        <v>5</v>
      </c>
      <c r="D67" s="7">
        <f>D65</f>
        <v>567.63000000000011</v>
      </c>
      <c r="E67" s="8"/>
      <c r="F67" s="8"/>
      <c r="G67" s="32"/>
      <c r="H67" s="33"/>
      <c r="I67" s="37"/>
    </row>
    <row r="68" spans="1:9" s="2" customFormat="1" ht="15" x14ac:dyDescent="0.2">
      <c r="A68" s="10">
        <v>8</v>
      </c>
      <c r="B68" s="4" t="s">
        <v>80</v>
      </c>
      <c r="C68" s="7" t="s">
        <v>5</v>
      </c>
      <c r="D68" s="7">
        <v>184</v>
      </c>
      <c r="E68" s="8"/>
      <c r="F68" s="8"/>
      <c r="G68" s="32"/>
      <c r="H68" s="33"/>
      <c r="I68" s="37"/>
    </row>
    <row r="69" spans="1:9" s="2" customFormat="1" ht="15" x14ac:dyDescent="0.2">
      <c r="A69" s="10">
        <v>9</v>
      </c>
      <c r="B69" s="4" t="s">
        <v>82</v>
      </c>
      <c r="C69" s="7" t="s">
        <v>5</v>
      </c>
      <c r="D69" s="7">
        <v>184</v>
      </c>
      <c r="E69" s="8"/>
      <c r="F69" s="8"/>
      <c r="G69" s="32"/>
      <c r="H69" s="33"/>
      <c r="I69" s="37"/>
    </row>
    <row r="70" spans="1:9" s="2" customFormat="1" ht="15" x14ac:dyDescent="0.2">
      <c r="A70" s="10">
        <v>10</v>
      </c>
      <c r="B70" s="4" t="s">
        <v>81</v>
      </c>
      <c r="C70" s="7" t="s">
        <v>5</v>
      </c>
      <c r="D70" s="7">
        <v>184</v>
      </c>
      <c r="E70" s="8"/>
      <c r="F70" s="8"/>
      <c r="G70" s="32"/>
      <c r="H70" s="33"/>
      <c r="I70" s="37"/>
    </row>
    <row r="71" spans="1:9" s="2" customFormat="1" ht="30" x14ac:dyDescent="0.2">
      <c r="A71" s="10">
        <v>11</v>
      </c>
      <c r="B71" s="4" t="s">
        <v>83</v>
      </c>
      <c r="C71" s="5" t="s">
        <v>5</v>
      </c>
      <c r="D71" s="7">
        <v>40</v>
      </c>
      <c r="E71" s="8"/>
      <c r="F71" s="8"/>
      <c r="G71" s="32"/>
      <c r="H71" s="33"/>
      <c r="I71" s="37"/>
    </row>
    <row r="72" spans="1:9" s="2" customFormat="1" ht="30" x14ac:dyDescent="0.2">
      <c r="A72" s="10">
        <v>12</v>
      </c>
      <c r="B72" s="4" t="s">
        <v>84</v>
      </c>
      <c r="C72" s="5" t="s">
        <v>5</v>
      </c>
      <c r="D72" s="7">
        <v>100</v>
      </c>
      <c r="E72" s="8"/>
      <c r="F72" s="8"/>
      <c r="G72" s="32"/>
      <c r="H72" s="33"/>
      <c r="I72" s="37"/>
    </row>
    <row r="73" spans="1:9" s="2" customFormat="1" ht="30" x14ac:dyDescent="0.2">
      <c r="A73" s="10">
        <v>13</v>
      </c>
      <c r="B73" s="4" t="s">
        <v>74</v>
      </c>
      <c r="C73" s="5" t="s">
        <v>5</v>
      </c>
      <c r="D73" s="7">
        <v>150</v>
      </c>
      <c r="E73" s="8"/>
      <c r="F73" s="8"/>
      <c r="G73" s="32"/>
      <c r="H73" s="33"/>
      <c r="I73" s="37"/>
    </row>
    <row r="74" spans="1:9" s="2" customFormat="1" ht="30" x14ac:dyDescent="0.2">
      <c r="A74" s="10">
        <v>14</v>
      </c>
      <c r="B74" s="4" t="s">
        <v>39</v>
      </c>
      <c r="C74" s="7" t="s">
        <v>9</v>
      </c>
      <c r="D74" s="7">
        <v>10</v>
      </c>
      <c r="E74" s="8"/>
      <c r="F74" s="8"/>
      <c r="G74" s="32">
        <v>30.2</v>
      </c>
      <c r="H74" s="33">
        <v>0.82</v>
      </c>
      <c r="I74" s="37"/>
    </row>
    <row r="75" spans="1:9" s="2" customFormat="1" x14ac:dyDescent="0.2">
      <c r="A75" s="26"/>
      <c r="B75" s="29" t="s">
        <v>13</v>
      </c>
      <c r="C75" s="26"/>
      <c r="D75" s="26"/>
      <c r="E75" s="14"/>
      <c r="F75" s="15"/>
      <c r="G75" s="39"/>
      <c r="H75" s="33">
        <v>0.82</v>
      </c>
      <c r="I75" s="37"/>
    </row>
    <row r="76" spans="1:9" s="2" customFormat="1" ht="30" x14ac:dyDescent="0.2">
      <c r="A76" s="10">
        <v>1</v>
      </c>
      <c r="B76" s="4" t="s">
        <v>86</v>
      </c>
      <c r="C76" s="7" t="s">
        <v>10</v>
      </c>
      <c r="D76" s="19">
        <v>1000</v>
      </c>
      <c r="E76" s="20"/>
      <c r="F76" s="20"/>
      <c r="G76" s="40"/>
      <c r="H76" s="34"/>
      <c r="I76" s="38"/>
    </row>
    <row r="77" spans="1:9" s="2" customFormat="1" ht="15" x14ac:dyDescent="0.2">
      <c r="A77" s="10">
        <v>2</v>
      </c>
      <c r="B77" s="4" t="s">
        <v>87</v>
      </c>
      <c r="C77" s="7" t="s">
        <v>7</v>
      </c>
      <c r="D77" s="7">
        <v>30</v>
      </c>
      <c r="E77" s="8"/>
      <c r="F77" s="8"/>
      <c r="G77" s="40"/>
      <c r="H77" s="34"/>
      <c r="I77" s="38"/>
    </row>
    <row r="78" spans="1:9" s="2" customFormat="1" ht="15" x14ac:dyDescent="0.2">
      <c r="A78" s="10">
        <v>3</v>
      </c>
      <c r="B78" s="4" t="s">
        <v>14</v>
      </c>
      <c r="C78" s="7" t="s">
        <v>7</v>
      </c>
      <c r="D78" s="9">
        <v>1</v>
      </c>
      <c r="E78" s="8"/>
      <c r="F78" s="8"/>
      <c r="G78" s="32">
        <v>102.68</v>
      </c>
      <c r="H78" s="33">
        <v>0.82</v>
      </c>
      <c r="I78" s="37"/>
    </row>
    <row r="79" spans="1:9" s="2" customFormat="1" ht="30" x14ac:dyDescent="0.2">
      <c r="A79" s="10">
        <v>4</v>
      </c>
      <c r="B79" s="4" t="s">
        <v>15</v>
      </c>
      <c r="C79" s="7" t="s">
        <v>10</v>
      </c>
      <c r="D79" s="7">
        <v>100</v>
      </c>
      <c r="E79" s="8"/>
      <c r="F79" s="8"/>
      <c r="G79" s="32">
        <v>11.2</v>
      </c>
      <c r="H79" s="33">
        <v>0.82</v>
      </c>
      <c r="I79" s="37"/>
    </row>
    <row r="80" spans="1:9" s="2" customFormat="1" ht="30" x14ac:dyDescent="0.2">
      <c r="A80" s="10">
        <v>5</v>
      </c>
      <c r="B80" s="4" t="s">
        <v>16</v>
      </c>
      <c r="C80" s="7" t="s">
        <v>10</v>
      </c>
      <c r="D80" s="7">
        <v>500</v>
      </c>
      <c r="E80" s="8"/>
      <c r="F80" s="8"/>
      <c r="G80" s="32">
        <v>4.41</v>
      </c>
      <c r="H80" s="33">
        <v>0.82</v>
      </c>
      <c r="I80" s="37"/>
    </row>
    <row r="81" spans="1:9" s="6" customFormat="1" ht="30" x14ac:dyDescent="0.2">
      <c r="A81" s="10">
        <v>6</v>
      </c>
      <c r="B81" s="4" t="s">
        <v>17</v>
      </c>
      <c r="C81" s="7" t="s">
        <v>10</v>
      </c>
      <c r="D81" s="7">
        <v>300</v>
      </c>
      <c r="E81" s="8"/>
      <c r="F81" s="8"/>
      <c r="G81" s="32">
        <v>3.39</v>
      </c>
      <c r="H81" s="33">
        <v>0.82</v>
      </c>
      <c r="I81" s="37"/>
    </row>
    <row r="82" spans="1:9" s="2" customFormat="1" ht="15" x14ac:dyDescent="0.2">
      <c r="A82" s="10">
        <v>7</v>
      </c>
      <c r="B82" s="4" t="s">
        <v>88</v>
      </c>
      <c r="C82" s="7" t="s">
        <v>7</v>
      </c>
      <c r="D82" s="9">
        <v>1</v>
      </c>
      <c r="E82" s="8"/>
      <c r="F82" s="31"/>
      <c r="G82" s="32">
        <v>153.41999999999999</v>
      </c>
      <c r="H82" s="33">
        <v>0.82</v>
      </c>
      <c r="I82" s="37"/>
    </row>
    <row r="83" spans="1:9" s="2" customFormat="1" ht="15" x14ac:dyDescent="0.2">
      <c r="A83" s="10">
        <v>7.1</v>
      </c>
      <c r="B83" s="4" t="s">
        <v>89</v>
      </c>
      <c r="C83" s="7" t="s">
        <v>7</v>
      </c>
      <c r="D83" s="9">
        <v>1</v>
      </c>
      <c r="E83" s="8"/>
      <c r="F83" s="8"/>
      <c r="G83" s="32"/>
      <c r="H83" s="33"/>
      <c r="I83" s="37"/>
    </row>
    <row r="84" spans="1:9" s="2" customFormat="1" ht="15" x14ac:dyDescent="0.2">
      <c r="A84" s="10">
        <v>7.2</v>
      </c>
      <c r="B84" s="4" t="s">
        <v>90</v>
      </c>
      <c r="C84" s="7" t="s">
        <v>7</v>
      </c>
      <c r="D84" s="9">
        <v>1</v>
      </c>
      <c r="E84" s="8"/>
      <c r="F84" s="8"/>
      <c r="G84" s="32"/>
      <c r="H84" s="33"/>
      <c r="I84" s="37"/>
    </row>
    <row r="85" spans="1:9" s="2" customFormat="1" ht="15" x14ac:dyDescent="0.2">
      <c r="A85" s="10">
        <v>7.3</v>
      </c>
      <c r="B85" s="4" t="s">
        <v>91</v>
      </c>
      <c r="C85" s="7" t="s">
        <v>7</v>
      </c>
      <c r="D85" s="9">
        <v>6</v>
      </c>
      <c r="E85" s="8"/>
      <c r="F85" s="8"/>
      <c r="G85" s="32"/>
      <c r="H85" s="33"/>
      <c r="I85" s="37"/>
    </row>
    <row r="86" spans="1:9" s="2" customFormat="1" ht="15" x14ac:dyDescent="0.2">
      <c r="A86" s="10">
        <v>7.4</v>
      </c>
      <c r="B86" s="4" t="s">
        <v>92</v>
      </c>
      <c r="C86" s="7" t="s">
        <v>7</v>
      </c>
      <c r="D86" s="9">
        <v>3</v>
      </c>
      <c r="E86" s="8"/>
      <c r="F86" s="8"/>
      <c r="G86" s="32"/>
      <c r="H86" s="33"/>
      <c r="I86" s="37"/>
    </row>
    <row r="87" spans="1:9" s="2" customFormat="1" ht="15" x14ac:dyDescent="0.2">
      <c r="A87" s="10">
        <v>7.5</v>
      </c>
      <c r="B87" s="4" t="s">
        <v>93</v>
      </c>
      <c r="C87" s="7" t="s">
        <v>7</v>
      </c>
      <c r="D87" s="9">
        <v>3</v>
      </c>
      <c r="E87" s="8"/>
      <c r="F87" s="8"/>
      <c r="G87" s="32"/>
      <c r="H87" s="33"/>
      <c r="I87" s="37"/>
    </row>
    <row r="88" spans="1:9" s="2" customFormat="1" ht="15" x14ac:dyDescent="0.2">
      <c r="A88" s="10">
        <v>7.6</v>
      </c>
      <c r="B88" s="4" t="s">
        <v>94</v>
      </c>
      <c r="C88" s="7" t="s">
        <v>7</v>
      </c>
      <c r="D88" s="9">
        <v>1</v>
      </c>
      <c r="E88" s="8"/>
      <c r="F88" s="8"/>
      <c r="G88" s="32"/>
      <c r="H88" s="33"/>
      <c r="I88" s="37"/>
    </row>
    <row r="89" spans="1:9" s="2" customFormat="1" ht="15" x14ac:dyDescent="0.2">
      <c r="A89" s="10">
        <v>7.7</v>
      </c>
      <c r="B89" s="4" t="s">
        <v>95</v>
      </c>
      <c r="C89" s="7" t="s">
        <v>7</v>
      </c>
      <c r="D89" s="9">
        <v>4</v>
      </c>
      <c r="E89" s="8"/>
      <c r="F89" s="8"/>
      <c r="G89" s="32"/>
      <c r="H89" s="33"/>
      <c r="I89" s="37"/>
    </row>
    <row r="90" spans="1:9" s="2" customFormat="1" ht="15" x14ac:dyDescent="0.2">
      <c r="A90" s="10">
        <v>7.8</v>
      </c>
      <c r="B90" s="4" t="s">
        <v>96</v>
      </c>
      <c r="C90" s="7" t="s">
        <v>7</v>
      </c>
      <c r="D90" s="9">
        <v>4</v>
      </c>
      <c r="E90" s="8"/>
      <c r="F90" s="8"/>
      <c r="G90" s="32"/>
      <c r="H90" s="33"/>
      <c r="I90" s="37"/>
    </row>
    <row r="91" spans="1:9" s="2" customFormat="1" ht="15" x14ac:dyDescent="0.2">
      <c r="A91" s="10">
        <v>7.9</v>
      </c>
      <c r="B91" s="4" t="s">
        <v>97</v>
      </c>
      <c r="C91" s="7" t="s">
        <v>7</v>
      </c>
      <c r="D91" s="9">
        <v>4</v>
      </c>
      <c r="E91" s="8"/>
      <c r="F91" s="8"/>
      <c r="G91" s="32"/>
      <c r="H91" s="33"/>
      <c r="I91" s="37"/>
    </row>
    <row r="92" spans="1:9" s="2" customFormat="1" ht="15" x14ac:dyDescent="0.2">
      <c r="A92" s="10">
        <v>7.1</v>
      </c>
      <c r="B92" s="4" t="s">
        <v>98</v>
      </c>
      <c r="C92" s="7" t="s">
        <v>7</v>
      </c>
      <c r="D92" s="9">
        <v>1</v>
      </c>
      <c r="E92" s="8"/>
      <c r="F92" s="8"/>
      <c r="G92" s="32"/>
      <c r="H92" s="33"/>
      <c r="I92" s="37"/>
    </row>
    <row r="93" spans="1:9" s="2" customFormat="1" ht="15" x14ac:dyDescent="0.2">
      <c r="A93" s="10">
        <v>7.11</v>
      </c>
      <c r="B93" s="43" t="s">
        <v>99</v>
      </c>
      <c r="C93" s="44" t="s">
        <v>7</v>
      </c>
      <c r="D93" s="45">
        <v>4</v>
      </c>
      <c r="E93" s="46"/>
      <c r="F93" s="46"/>
      <c r="G93" s="32"/>
      <c r="H93" s="33"/>
      <c r="I93" s="37"/>
    </row>
    <row r="94" spans="1:9" s="2" customFormat="1" ht="15" x14ac:dyDescent="0.25">
      <c r="A94" s="10">
        <v>7.12</v>
      </c>
      <c r="B94" s="47" t="s">
        <v>100</v>
      </c>
      <c r="C94" s="7" t="s">
        <v>7</v>
      </c>
      <c r="D94" s="9">
        <v>30</v>
      </c>
      <c r="E94" s="8"/>
      <c r="F94" s="8"/>
      <c r="G94" s="32"/>
      <c r="H94" s="33"/>
      <c r="I94" s="37"/>
    </row>
    <row r="95" spans="1:9" s="2" customFormat="1" ht="15" x14ac:dyDescent="0.25">
      <c r="A95" s="10">
        <v>7.13</v>
      </c>
      <c r="B95" s="47" t="s">
        <v>101</v>
      </c>
      <c r="C95" s="7" t="s">
        <v>7</v>
      </c>
      <c r="D95" s="9">
        <v>3</v>
      </c>
      <c r="E95" s="8"/>
      <c r="F95" s="8"/>
      <c r="G95" s="32"/>
      <c r="H95" s="33"/>
      <c r="I95" s="37"/>
    </row>
    <row r="96" spans="1:9" ht="18" customHeight="1" x14ac:dyDescent="0.2">
      <c r="A96" s="49"/>
      <c r="B96" s="30"/>
      <c r="C96" s="50" t="s">
        <v>36</v>
      </c>
      <c r="D96" s="51"/>
      <c r="E96" s="52"/>
      <c r="F96" s="17">
        <f>SUM(F6:F95)</f>
        <v>0</v>
      </c>
      <c r="G96" s="41"/>
      <c r="H96" s="33"/>
      <c r="I96" s="37"/>
    </row>
    <row r="97" spans="3:8" ht="32.25" customHeight="1" x14ac:dyDescent="0.2">
      <c r="C97" s="50" t="s">
        <v>43</v>
      </c>
      <c r="D97" s="51"/>
      <c r="E97" s="52"/>
      <c r="F97" s="17">
        <f>SUM(F96*15%)</f>
        <v>0</v>
      </c>
      <c r="H97" s="11"/>
    </row>
    <row r="98" spans="3:8" ht="30" customHeight="1" x14ac:dyDescent="0.2">
      <c r="C98" s="53" t="s">
        <v>106</v>
      </c>
      <c r="D98" s="53"/>
      <c r="E98" s="53"/>
      <c r="F98" s="17">
        <f>SUM(F96:F97)</f>
        <v>0</v>
      </c>
      <c r="H98" s="11"/>
    </row>
    <row r="99" spans="3:8" x14ac:dyDescent="0.2">
      <c r="H99" s="11"/>
    </row>
    <row r="100" spans="3:8" x14ac:dyDescent="0.2">
      <c r="H100" s="11"/>
    </row>
    <row r="101" spans="3:8" x14ac:dyDescent="0.2">
      <c r="H101" s="11"/>
    </row>
    <row r="102" spans="3:8" x14ac:dyDescent="0.2">
      <c r="H102" s="11"/>
    </row>
    <row r="103" spans="3:8" x14ac:dyDescent="0.2">
      <c r="H103" s="11"/>
    </row>
    <row r="104" spans="3:8" x14ac:dyDescent="0.2">
      <c r="H104" s="11"/>
    </row>
    <row r="105" spans="3:8" x14ac:dyDescent="0.2">
      <c r="H105" s="11"/>
    </row>
    <row r="106" spans="3:8" x14ac:dyDescent="0.2">
      <c r="H106" s="11"/>
    </row>
    <row r="107" spans="3:8" x14ac:dyDescent="0.2">
      <c r="H107" s="11"/>
    </row>
    <row r="108" spans="3:8" x14ac:dyDescent="0.2">
      <c r="H108" s="11"/>
    </row>
    <row r="109" spans="3:8" x14ac:dyDescent="0.2">
      <c r="H109" s="11"/>
    </row>
    <row r="110" spans="3:8" x14ac:dyDescent="0.2">
      <c r="H110" s="11"/>
    </row>
    <row r="111" spans="3:8" x14ac:dyDescent="0.2">
      <c r="H111" s="11"/>
    </row>
    <row r="112" spans="3:8" x14ac:dyDescent="0.2">
      <c r="H112" s="11"/>
    </row>
    <row r="113" spans="8:8" x14ac:dyDescent="0.2">
      <c r="H113" s="11"/>
    </row>
    <row r="114" spans="8:8" x14ac:dyDescent="0.2">
      <c r="H114" s="11"/>
    </row>
    <row r="115" spans="8:8" x14ac:dyDescent="0.2">
      <c r="H115" s="11"/>
    </row>
    <row r="116" spans="8:8" x14ac:dyDescent="0.2">
      <c r="H116" s="11"/>
    </row>
    <row r="117" spans="8:8" x14ac:dyDescent="0.2">
      <c r="H117" s="11"/>
    </row>
    <row r="118" spans="8:8" x14ac:dyDescent="0.2">
      <c r="H118" s="11"/>
    </row>
    <row r="119" spans="8:8" x14ac:dyDescent="0.2">
      <c r="H119" s="11"/>
    </row>
    <row r="120" spans="8:8" x14ac:dyDescent="0.2">
      <c r="H120" s="11"/>
    </row>
    <row r="121" spans="8:8" x14ac:dyDescent="0.2">
      <c r="H121" s="11"/>
    </row>
    <row r="122" spans="8:8" x14ac:dyDescent="0.2">
      <c r="H122" s="11"/>
    </row>
    <row r="123" spans="8:8" x14ac:dyDescent="0.2">
      <c r="H123" s="11"/>
    </row>
    <row r="124" spans="8:8" x14ac:dyDescent="0.2">
      <c r="H124" s="11"/>
    </row>
    <row r="125" spans="8:8" x14ac:dyDescent="0.2">
      <c r="H125" s="11"/>
    </row>
    <row r="126" spans="8:8" x14ac:dyDescent="0.2">
      <c r="H126" s="11"/>
    </row>
    <row r="127" spans="8:8" x14ac:dyDescent="0.2">
      <c r="H127" s="11"/>
    </row>
    <row r="128" spans="8:8" x14ac:dyDescent="0.2">
      <c r="H128" s="11"/>
    </row>
    <row r="129" spans="8:8" x14ac:dyDescent="0.2">
      <c r="H129" s="11"/>
    </row>
    <row r="130" spans="8:8" x14ac:dyDescent="0.2">
      <c r="H130" s="11"/>
    </row>
    <row r="131" spans="8:8" x14ac:dyDescent="0.2">
      <c r="H131" s="11"/>
    </row>
    <row r="132" spans="8:8" x14ac:dyDescent="0.2">
      <c r="H132" s="11"/>
    </row>
    <row r="133" spans="8:8" x14ac:dyDescent="0.2">
      <c r="H133" s="11"/>
    </row>
    <row r="134" spans="8:8" x14ac:dyDescent="0.2">
      <c r="H134" s="11"/>
    </row>
    <row r="135" spans="8:8" x14ac:dyDescent="0.2">
      <c r="H135" s="11"/>
    </row>
    <row r="136" spans="8:8" x14ac:dyDescent="0.2">
      <c r="H136" s="11"/>
    </row>
    <row r="137" spans="8:8" x14ac:dyDescent="0.2">
      <c r="H137" s="11"/>
    </row>
    <row r="138" spans="8:8" x14ac:dyDescent="0.2">
      <c r="H138" s="11"/>
    </row>
    <row r="139" spans="8:8" x14ac:dyDescent="0.2">
      <c r="H139" s="11"/>
    </row>
    <row r="140" spans="8:8" x14ac:dyDescent="0.2">
      <c r="H140" s="11"/>
    </row>
    <row r="141" spans="8:8" x14ac:dyDescent="0.2">
      <c r="H141" s="11"/>
    </row>
    <row r="142" spans="8:8" x14ac:dyDescent="0.2">
      <c r="H142" s="11"/>
    </row>
  </sheetData>
  <mergeCells count="4">
    <mergeCell ref="C96:E96"/>
    <mergeCell ref="C98:E98"/>
    <mergeCell ref="C97:E97"/>
    <mergeCell ref="A1:F1"/>
  </mergeCells>
  <phoneticPr fontId="8" type="noConversion"/>
  <pageMargins left="0.63" right="0.23622047244094491" top="0.74803149606299213" bottom="0.74803149606299213" header="0.31496062992125984" footer="0.31496062992125984"/>
  <pageSetup scale="70" orientation="portrait" r:id="rId1"/>
  <headerFooter>
    <oddHeader>Page &amp;P of &amp;N</oddHeader>
  </headerFooter>
  <rowBreaks count="3" manualBreakCount="3">
    <brk id="55" max="9" man="1"/>
    <brk id="99" max="9" man="1"/>
    <brk id="10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DocTitle xmlns="b1f3b5ea-2115-432e-8ddc-6d5e77145f65">46441MR-54 КСС Ремонтни СМР на сграда Водно стъкло на територията на ПСПВ Бистрица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1486</PublicOrd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62E7734-750E-4F87-9BC7-7A08731ADA53}"/>
</file>

<file path=customXml/itemProps2.xml><?xml version="1.0" encoding="utf-8"?>
<ds:datastoreItem xmlns:ds="http://schemas.openxmlformats.org/officeDocument/2006/customXml" ds:itemID="{8B7FC5DE-8930-4369-BB53-870F8DCFF6E2}"/>
</file>

<file path=customXml/itemProps3.xml><?xml version="1.0" encoding="utf-8"?>
<ds:datastoreItem xmlns:ds="http://schemas.openxmlformats.org/officeDocument/2006/customXml" ds:itemID="{A71576EB-DC7C-47FD-B937-173CBCB411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2017-09-14T13:46:10Z</cp:lastPrinted>
  <dcterms:created xsi:type="dcterms:W3CDTF">2006-09-16T00:00:00Z</dcterms:created>
  <dcterms:modified xsi:type="dcterms:W3CDTF">2018-06-11T05:50:20Z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  <property fmtid="{D5CDD505-2E9C-101B-9397-08002B2CF9AE}" pid="3" name="DocTitle">
    <vt:lpwstr>44197 Ценова таблица</vt:lpwstr>
  </property>
  <property fmtid="{D5CDD505-2E9C-101B-9397-08002B2CF9AE}" pid="4" name="DocDescription">
    <vt:lpwstr/>
  </property>
  <property fmtid="{D5CDD505-2E9C-101B-9397-08002B2CF9AE}" pid="5" name="DocExpirationDate">
    <vt:lpwstr/>
  </property>
  <property fmtid="{D5CDD505-2E9C-101B-9397-08002B2CF9AE}" pid="6" name="IsFromAccountant">
    <vt:lpwstr>0</vt:lpwstr>
  </property>
  <property fmtid="{D5CDD505-2E9C-101B-9397-08002B2CF9AE}" pid="7" name="PublicOrder">
    <vt:lpwstr>1333</vt:lpwstr>
  </property>
</Properties>
</file>