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Тази_работна_книга" defaultThemeVersion="124226"/>
  <mc:AlternateContent xmlns:mc="http://schemas.openxmlformats.org/markup-compatibility/2006">
    <mc:Choice Requires="x15">
      <x15ac:absPath xmlns:x15ac="http://schemas.microsoft.com/office/spreadsheetml/2010/11/ac" url="D:\E\SP\spobornikov\My Documents\tenders\stock\2017\2275\master\"/>
    </mc:Choice>
  </mc:AlternateContent>
  <bookViews>
    <workbookView xWindow="930" yWindow="0" windowWidth="20730" windowHeight="8790" activeTab="3"/>
  </bookViews>
  <sheets>
    <sheet name="Суха река, до Билла" sheetId="3" r:id="rId1"/>
    <sheet name="Люлин, до бл. 240" sheetId="6" r:id="rId2"/>
    <sheet name="Света Троица, до бл.173" sheetId="11" r:id="rId3"/>
    <sheet name="ОБОБЩЕНА ЦЕНОВА ТАБЛИЦА" sheetId="10" r:id="rId4"/>
  </sheets>
  <calcPr calcId="162913"/>
</workbook>
</file>

<file path=xl/calcChain.xml><?xml version="1.0" encoding="utf-8"?>
<calcChain xmlns="http://schemas.openxmlformats.org/spreadsheetml/2006/main">
  <c r="G69" i="11" l="1"/>
  <c r="G68" i="11"/>
  <c r="G67" i="11"/>
  <c r="G51" i="3"/>
  <c r="G79" i="6"/>
  <c r="G78" i="6"/>
  <c r="G77" i="6"/>
  <c r="G56" i="3"/>
  <c r="G55" i="3"/>
  <c r="G54" i="3"/>
  <c r="G66" i="11" l="1"/>
  <c r="G65" i="11"/>
  <c r="G64" i="11"/>
  <c r="G76" i="6"/>
  <c r="G75" i="6"/>
  <c r="G74" i="6"/>
  <c r="G73" i="6" s="1"/>
  <c r="G53" i="3"/>
  <c r="G52" i="3"/>
  <c r="G50" i="3" s="1"/>
  <c r="G63" i="11" l="1"/>
  <c r="G30" i="6"/>
  <c r="G31" i="6"/>
  <c r="G35" i="3"/>
  <c r="G10" i="11" l="1"/>
  <c r="G11" i="11"/>
  <c r="G12" i="11"/>
  <c r="G13" i="11"/>
  <c r="G14" i="11"/>
  <c r="G17" i="11"/>
  <c r="G18" i="11"/>
  <c r="G19" i="11"/>
  <c r="G20" i="11"/>
  <c r="G21" i="11"/>
  <c r="G22" i="11"/>
  <c r="G23" i="11"/>
  <c r="G26" i="11"/>
  <c r="G27" i="11"/>
  <c r="G28" i="11"/>
  <c r="G32" i="11"/>
  <c r="G33" i="11"/>
  <c r="G34" i="11"/>
  <c r="G35" i="11"/>
  <c r="G36" i="11"/>
  <c r="G37" i="11"/>
  <c r="G39" i="11"/>
  <c r="G40" i="11"/>
  <c r="G41" i="11"/>
  <c r="G42" i="11"/>
  <c r="G43" i="11"/>
  <c r="G44" i="11"/>
  <c r="G46" i="11"/>
  <c r="G47" i="11"/>
  <c r="G48" i="11"/>
  <c r="G49" i="11"/>
  <c r="G50" i="11"/>
  <c r="G51" i="11"/>
  <c r="G52" i="11"/>
  <c r="G53" i="11"/>
  <c r="G55" i="11"/>
  <c r="G56" i="11"/>
  <c r="G57" i="11"/>
  <c r="G58" i="11"/>
  <c r="G59" i="11"/>
  <c r="G60" i="11"/>
  <c r="G61" i="11"/>
  <c r="G62" i="11"/>
  <c r="G54" i="11" l="1"/>
  <c r="G45" i="11"/>
  <c r="G30" i="11"/>
  <c r="G25" i="11"/>
  <c r="G9" i="11"/>
  <c r="G70" i="11" s="1"/>
  <c r="G16" i="11"/>
  <c r="C6" i="10" l="1"/>
  <c r="G81" i="6" l="1"/>
  <c r="G80" i="6" s="1"/>
  <c r="G67" i="6"/>
  <c r="G68" i="6"/>
  <c r="G69" i="6"/>
  <c r="G70" i="6"/>
  <c r="G71" i="6"/>
  <c r="G72" i="6"/>
  <c r="G66" i="6"/>
  <c r="G64" i="6"/>
  <c r="G63" i="6"/>
  <c r="G53" i="6"/>
  <c r="G54" i="6"/>
  <c r="G55" i="6"/>
  <c r="G56" i="6"/>
  <c r="G58" i="6"/>
  <c r="G59" i="6"/>
  <c r="G60" i="6"/>
  <c r="G61" i="6"/>
  <c r="G62" i="6"/>
  <c r="G52" i="6"/>
  <c r="G47" i="6"/>
  <c r="G48" i="6"/>
  <c r="G49" i="6"/>
  <c r="G50" i="6"/>
  <c r="G46" i="6"/>
  <c r="G41" i="6"/>
  <c r="G42" i="6"/>
  <c r="G43" i="6"/>
  <c r="G44" i="6"/>
  <c r="G40" i="6"/>
  <c r="G35" i="6"/>
  <c r="G36" i="6"/>
  <c r="G37" i="6"/>
  <c r="G38" i="6"/>
  <c r="G34" i="6"/>
  <c r="G27" i="6"/>
  <c r="G28" i="6"/>
  <c r="G29" i="6"/>
  <c r="G26" i="6"/>
  <c r="G21" i="6"/>
  <c r="G22" i="6"/>
  <c r="G16" i="6"/>
  <c r="G10" i="6"/>
  <c r="G11" i="6"/>
  <c r="G12" i="6"/>
  <c r="G13" i="6"/>
  <c r="G9" i="6"/>
  <c r="G44" i="3"/>
  <c r="G45" i="3"/>
  <c r="G46" i="3"/>
  <c r="G47" i="3"/>
  <c r="G48" i="3"/>
  <c r="G49" i="3"/>
  <c r="G43" i="3"/>
  <c r="G33" i="3"/>
  <c r="G34" i="3"/>
  <c r="G36" i="3"/>
  <c r="G37" i="3"/>
  <c r="G38" i="3"/>
  <c r="G39" i="3"/>
  <c r="G40" i="3"/>
  <c r="G41" i="3"/>
  <c r="G32" i="3"/>
  <c r="G27" i="3"/>
  <c r="G28" i="3"/>
  <c r="G29" i="3"/>
  <c r="G26" i="3"/>
  <c r="G18" i="3"/>
  <c r="G19" i="3"/>
  <c r="G20" i="3"/>
  <c r="G21" i="3"/>
  <c r="G22" i="3"/>
  <c r="G23" i="3"/>
  <c r="G17" i="3"/>
  <c r="G10" i="3"/>
  <c r="G11" i="3"/>
  <c r="G12" i="3"/>
  <c r="G13" i="3"/>
  <c r="G14" i="3"/>
  <c r="G9" i="3"/>
  <c r="G8" i="6" l="1"/>
  <c r="G25" i="6"/>
  <c r="G65" i="6"/>
  <c r="G42" i="3"/>
  <c r="G8" i="3"/>
  <c r="G32" i="6"/>
  <c r="G25" i="3"/>
  <c r="G16" i="3"/>
  <c r="G31" i="3" l="1"/>
  <c r="G57" i="3" s="1"/>
  <c r="C4" i="10" l="1"/>
  <c r="G19" i="6"/>
  <c r="G17" i="6"/>
  <c r="G20" i="6"/>
  <c r="G18" i="6"/>
  <c r="G15" i="6" l="1"/>
  <c r="G82" i="6" s="1"/>
  <c r="C5" i="10" s="1"/>
  <c r="C7" i="10" s="1"/>
  <c r="C8" i="10" s="1"/>
  <c r="C9" i="10" s="1"/>
</calcChain>
</file>

<file path=xl/sharedStrings.xml><?xml version="1.0" encoding="utf-8"?>
<sst xmlns="http://schemas.openxmlformats.org/spreadsheetml/2006/main" count="361" uniqueCount="116">
  <si>
    <t>№</t>
  </si>
  <si>
    <t>Наименование на видовете работи</t>
  </si>
  <si>
    <t>Кол-во</t>
  </si>
  <si>
    <t xml:space="preserve">Мярка </t>
  </si>
  <si>
    <t>м,2</t>
  </si>
  <si>
    <t>м,1</t>
  </si>
  <si>
    <t>бр</t>
  </si>
  <si>
    <t>Демонтаж на бетонови стъпки 4 бр.</t>
  </si>
  <si>
    <t>Демонтаж на метална дограма</t>
  </si>
  <si>
    <t>Санитарен възел</t>
  </si>
  <si>
    <t>ВЪНШНИ РАБОТИ</t>
  </si>
  <si>
    <t>Доставка и монтаж на алуминиеви врати.</t>
  </si>
  <si>
    <t>Склад-помещение 1</t>
  </si>
  <si>
    <t>Коридор</t>
  </si>
  <si>
    <t>ГОЛЯМО ПОМЕЩЕНИЕ</t>
  </si>
  <si>
    <t>ОБЕКТ: гр.София Хидрофор Света тройца</t>
  </si>
  <si>
    <t>Демонтаж фаянс и теракот</t>
  </si>
  <si>
    <t>ОБЕКТ: гр.София Хидрофор Люлин</t>
  </si>
  <si>
    <t>помещение 1</t>
  </si>
  <si>
    <t>помещение 2</t>
  </si>
  <si>
    <t>помещение 3</t>
  </si>
  <si>
    <t>ГОЛЯМО ПОМЕЩЕНИЕ 4</t>
  </si>
  <si>
    <t>помещение 5</t>
  </si>
  <si>
    <t>Подмяна на барбакани</t>
  </si>
  <si>
    <t>Доставка и монтаж на алуминиева дограма</t>
  </si>
  <si>
    <t>Обща с-ст</t>
  </si>
  <si>
    <t>ОБЩО БЕЗ ДДС</t>
  </si>
  <si>
    <t>м,3</t>
  </si>
  <si>
    <t>Извозване на строителни отпадъци контейнер</t>
  </si>
  <si>
    <t>Демонтажни работи</t>
  </si>
  <si>
    <t>Демонтаж на метални ветрини</t>
  </si>
  <si>
    <t>Демонтаж фаянс и теракот в санитарен възел</t>
  </si>
  <si>
    <t>Демонтаж на бетонов резевоар (Голямо помещение)</t>
  </si>
  <si>
    <t>Покривни работи</t>
  </si>
  <si>
    <t>Фасади</t>
  </si>
  <si>
    <t>Вътрешни довършителни работи</t>
  </si>
  <si>
    <t>Доставка и монтаж на моноблок</t>
  </si>
  <si>
    <t>Доставка и монтаж на мивка стреден формат, със сифон и смесителна батериа</t>
  </si>
  <si>
    <t>Демонтаж на стара ламаринена обшивка</t>
  </si>
  <si>
    <t>Доставка и мотаж на нова ламаринена обшивка по покривен борд</t>
  </si>
  <si>
    <t>Демонтаж на стари  воронки по покрив</t>
  </si>
  <si>
    <t>Доставка и монтаж на нови воронки по покрив</t>
  </si>
  <si>
    <t>Доставка и монтаж на нова обшивка от поцинкована ламарина</t>
  </si>
  <si>
    <t>Демонтаж на стара обшивка от поцинкована ламарина.</t>
  </si>
  <si>
    <t>Доставка и монтаж на нови водосточни тръби</t>
  </si>
  <si>
    <t>Доставка и монтаж на ПВЦ прозорци, 5-камерна</t>
  </si>
  <si>
    <t>кг</t>
  </si>
  <si>
    <t>бр.</t>
  </si>
  <si>
    <t>Доставка и монтаж на подов сифон</t>
  </si>
  <si>
    <t>Доставка и монтаж на подова настилка теракот върху съществуваща, включително подготовка на основата</t>
  </si>
  <si>
    <t xml:space="preserve">Доставка и монтаж  на цокъл </t>
  </si>
  <si>
    <t>Доставка и полагане на пароизолация по покриви</t>
  </si>
  <si>
    <t>Доставка и полагане на топлоизолация по покриви</t>
  </si>
  <si>
    <t>Доставка и полагане два пласта хидроизолация по покриви вкл.грунд</t>
  </si>
  <si>
    <t>Доставка и направа на топлоизолационна система по фасади на 5 см., включително доставка, монтаж и демонтаж на скеле</t>
  </si>
  <si>
    <t>Направа на изравнителна армирана циментова замазка по покрив, включително доставка на всички необходими материли</t>
  </si>
  <si>
    <t>Направа на армирана замазка с размер на арматура ф-6  за хидрофор, включително доставка на всички необходими материли</t>
  </si>
  <si>
    <t>Направа на преградни стена на 12.5 см от Г.К двоен, включително доставка на всички необходими материли</t>
  </si>
  <si>
    <t>Направа на предстенни обшивки от Гипскартон на конструция с вата,включително доставка на всички необходими материли</t>
  </si>
  <si>
    <t>Изработка и монтаж на стъпала от рифелова ламарина и парапет от стоманен профил в Сграда 1, на посоченото в схемата на ремонтираните помещения  място,включително доставка на всички необходими материли</t>
  </si>
  <si>
    <t>Направа на изравнителна армирана циментова замазка по под,включително доставка на всички необходими материли</t>
  </si>
  <si>
    <t>Доставка и полагане на плочки по подове</t>
  </si>
  <si>
    <t xml:space="preserve">Доставка и полагане на цокъл </t>
  </si>
  <si>
    <t>Направа на окачен таван с вата, включително доставка на всички необходими материли</t>
  </si>
  <si>
    <t>Шпакловка и боядисване по стени, включително доставка на всички необходими материли</t>
  </si>
  <si>
    <t>Направа на предстенни обшивки от влагоустойчив Г.К, включително доставка на всички необходими материли</t>
  </si>
  <si>
    <t>Доставка и полагане на фаянс и теракот по стени и под</t>
  </si>
  <si>
    <t>Направа на окачен таван, включително доставка на всички необходими материли</t>
  </si>
  <si>
    <t>Направа на предстенна обшивка от  Г.К на конструкция и вата, включително доставка на всички необходими материли</t>
  </si>
  <si>
    <t>Обработка срещу напукване и деформации на стените и тавана в Сграда 2 на компрометираните места, включително доставка на всички необходими материали.</t>
  </si>
  <si>
    <t>Направа на окачен таван,включително доставка на всички необходими материли</t>
  </si>
  <si>
    <t>Доставка и монтаж на кухненски плот с размери L=1.40, B=0.60 с мивка, смесителна батерия и сифон</t>
  </si>
  <si>
    <t>Доставка и монтаж на кухненски плот с размери L=1.70, B=0.60 с мивка, смесителна батерия и сифон</t>
  </si>
  <si>
    <t>Демонтаж на метална врата, доставка и монтаж на нова</t>
  </si>
  <si>
    <t>Направа на изравнителна замазка по под, включително доставка на всички необходими материли</t>
  </si>
  <si>
    <t>Доставка и полагане на теракот по под</t>
  </si>
  <si>
    <t xml:space="preserve">Направа на окачен таван с вата, включително доставка на всички необходими материли </t>
  </si>
  <si>
    <t>Шпакловка и боядисване по стени, включително доставка на всички необходими материали</t>
  </si>
  <si>
    <t>Доставка и монтаж на кухненски плот с размери L=3.00, B=0.60 с мивка, смесителна батерия и сифон</t>
  </si>
  <si>
    <t>Достака и полагане на фаянс и теракот по стени и под</t>
  </si>
  <si>
    <t>Направа на окачен таван, включително всички необходими материали</t>
  </si>
  <si>
    <t>Направа на предстенна обшивка от  гипсокартон на конструкция и вата, включително доставка на всички необходими материли</t>
  </si>
  <si>
    <t>Ед.цена материали,  лв. без ДДС</t>
  </si>
  <si>
    <t>Оферирана стойност</t>
  </si>
  <si>
    <t>ОБЩА  ОФЕРИРАНА СТОЙНОСТ                                     (сума от позиции 1, 2 и 3) БЕЗ непредвидени разходи</t>
  </si>
  <si>
    <t>Непредвидени разходи в размер на 15% от общата оферирана стойност по поз.4</t>
  </si>
  <si>
    <t xml:space="preserve"> ОБЩА СТОЙНОСТ на доовора с включени непредвидени разходи (сума от позиции 4 и 5)</t>
  </si>
  <si>
    <t>Ценова таблица № 1</t>
  </si>
  <si>
    <t>ОБЕКТ: гр.София Хидрофор Суха река</t>
  </si>
  <si>
    <t>Ценова таблица № 2</t>
  </si>
  <si>
    <t>Ценова таблица № 3</t>
  </si>
  <si>
    <t xml:space="preserve">Обобщена Ценова таблица </t>
  </si>
  <si>
    <t>Ценова таблица  №</t>
  </si>
  <si>
    <t>Ценова таблица № 2 Обект: Хидрофор Люлин</t>
  </si>
  <si>
    <t>Ценова таблица № 1 Обект: Хидрофор Суха река</t>
  </si>
  <si>
    <t>Ценова таблица № 3 Обект Хидрофор Света тройца</t>
  </si>
  <si>
    <t>Ед.цена материали в лв. без ДДС</t>
  </si>
  <si>
    <t>Ед.цена труд,  в лв.</t>
  </si>
  <si>
    <t>Ед.цена труд, в лв.</t>
  </si>
  <si>
    <t>Ед.цена материали, в лв. без ДДС</t>
  </si>
  <si>
    <t>ОБЩО  БЕЗ ДДС</t>
  </si>
  <si>
    <t>Доставка и направа на частична изолация с термопанели на западната фасада на Сграда 1, включително доставка, монтаж и демонтаж на скеле.</t>
  </si>
  <si>
    <t>Обработка на пукнатини по калканна стена на западна фасада</t>
  </si>
  <si>
    <t>м1</t>
  </si>
  <si>
    <t>Доставка и монтаж на алуминиеви витрини</t>
  </si>
  <si>
    <t>Доставка и монтаж на метална врата</t>
  </si>
  <si>
    <t>m,2</t>
  </si>
  <si>
    <t>Прегр. Стена от Г.К с вата</t>
  </si>
  <si>
    <t>Доставка и направа на частична изолация с термопанели на източна, северна и южна фасада на Сграда 2, включително доставка, монтаж и демонтаж на скеле.</t>
  </si>
  <si>
    <t>Инсталации</t>
  </si>
  <si>
    <t>Доставка и монтаж на ел. бойлер 50 л</t>
  </si>
  <si>
    <t>Доставка и монтаж на таванен климатик 18000BTU</t>
  </si>
  <si>
    <t>Доставка и монтаж на вентилатор (в санитарен възел)</t>
  </si>
  <si>
    <t>ВиК инсталация (за санитарно помещение и кухня)</t>
  </si>
  <si>
    <t>Структурно окабеляване (за 6 работни места)</t>
  </si>
  <si>
    <t>Електроинсталация - доставка и монтаж на ел. табло, кабелни трасета, излази - 40 бр., ключове - 7 бр, контактии - 21 бр., осветителни тела - до 15 бр. за цялата сграда, вкл. заземяване)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</si>
</sst>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лв.&quot;_-;\-* #,##0.00\ &quot;лв.&quot;_-;_-* &quot;-&quot;??\ &quot;лв.&quot;_-;_-@_-"/>
  </numFmts>
  <fonts count="8" x14ac:knownFonts="1">
    <font>
      <sz val="10"/>
      <name val="Arial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4" fillId="0" borderId="0"/>
  </cellStyleXfs>
  <cellXfs count="85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Protection="1"/>
    <xf numFmtId="44" fontId="3" fillId="0" borderId="1" xfId="0" applyNumberFormat="1" applyFont="1" applyBorder="1" applyProtection="1"/>
    <xf numFmtId="0" fontId="4" fillId="0" borderId="1" xfId="0" applyFont="1" applyFill="1" applyBorder="1" applyAlignment="1" applyProtection="1">
      <alignment wrapText="1"/>
    </xf>
    <xf numFmtId="0" fontId="3" fillId="0" borderId="1" xfId="0" applyFont="1" applyFill="1" applyBorder="1" applyAlignment="1" applyProtection="1">
      <alignment horizontal="center" wrapText="1"/>
    </xf>
    <xf numFmtId="44" fontId="0" fillId="0" borderId="1" xfId="0" applyNumberFormat="1" applyBorder="1" applyProtection="1"/>
    <xf numFmtId="44" fontId="0" fillId="0" borderId="3" xfId="0" applyNumberFormat="1" applyBorder="1" applyProtection="1"/>
    <xf numFmtId="0" fontId="4" fillId="0" borderId="0" xfId="3" applyProtection="1">
      <protection locked="0"/>
    </xf>
    <xf numFmtId="0" fontId="4" fillId="0" borderId="0" xfId="3" applyFont="1" applyFill="1" applyBorder="1" applyAlignment="1" applyProtection="1">
      <alignment wrapText="1"/>
      <protection locked="0"/>
    </xf>
    <xf numFmtId="0" fontId="3" fillId="0" borderId="0" xfId="3" applyFont="1" applyFill="1" applyBorder="1" applyAlignment="1" applyProtection="1">
      <alignment wrapText="1"/>
      <protection locked="0"/>
    </xf>
    <xf numFmtId="0" fontId="4" fillId="0" borderId="1" xfId="3" applyFont="1" applyFill="1" applyBorder="1" applyAlignment="1" applyProtection="1">
      <alignment wrapText="1"/>
    </xf>
    <xf numFmtId="0" fontId="3" fillId="0" borderId="1" xfId="3" applyFont="1" applyFill="1" applyBorder="1" applyAlignment="1" applyProtection="1">
      <alignment horizontal="center" wrapText="1"/>
    </xf>
    <xf numFmtId="0" fontId="3" fillId="0" borderId="1" xfId="3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44" fontId="3" fillId="0" borderId="1" xfId="0" applyNumberFormat="1" applyFont="1" applyFill="1" applyBorder="1" applyProtection="1"/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4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wrapText="1"/>
    </xf>
    <xf numFmtId="0" fontId="4" fillId="0" borderId="1" xfId="0" applyFont="1" applyFill="1" applyBorder="1" applyAlignment="1" applyProtection="1">
      <alignment horizontal="left" vertical="center"/>
    </xf>
    <xf numFmtId="44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right"/>
    </xf>
    <xf numFmtId="0" fontId="4" fillId="0" borderId="0" xfId="0" applyFont="1" applyFill="1" applyProtection="1">
      <protection locked="0"/>
    </xf>
    <xf numFmtId="0" fontId="4" fillId="0" borderId="0" xfId="0" applyFont="1" applyFill="1" applyBorder="1" applyProtection="1">
      <protection locked="0"/>
    </xf>
    <xf numFmtId="4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Protection="1"/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44" fontId="4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0" fillId="0" borderId="0" xfId="0" applyProtection="1"/>
    <xf numFmtId="0" fontId="3" fillId="0" borderId="1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wrapText="1"/>
    </xf>
    <xf numFmtId="0" fontId="4" fillId="0" borderId="1" xfId="0" applyFont="1" applyBorder="1" applyProtection="1"/>
    <xf numFmtId="0" fontId="3" fillId="0" borderId="1" xfId="0" applyFont="1" applyBorder="1" applyAlignment="1" applyProtection="1">
      <alignment horizontal="right" wrapText="1"/>
    </xf>
    <xf numFmtId="0" fontId="3" fillId="0" borderId="1" xfId="3" applyFont="1" applyFill="1" applyBorder="1" applyAlignment="1" applyProtection="1">
      <alignment horizontal="center" vertical="center"/>
      <protection locked="0"/>
    </xf>
    <xf numFmtId="0" fontId="4" fillId="0" borderId="1" xfId="3" applyFont="1" applyFill="1" applyBorder="1" applyAlignment="1" applyProtection="1">
      <alignment horizontal="center" vertical="center"/>
    </xf>
    <xf numFmtId="44" fontId="4" fillId="0" borderId="1" xfId="3" applyNumberFormat="1" applyFont="1" applyFill="1" applyBorder="1" applyAlignment="1" applyProtection="1">
      <alignment horizontal="center" vertical="center"/>
    </xf>
    <xf numFmtId="0" fontId="4" fillId="0" borderId="0" xfId="3" applyFill="1" applyProtection="1">
      <protection locked="0"/>
    </xf>
    <xf numFmtId="44" fontId="4" fillId="0" borderId="1" xfId="3" applyNumberFormat="1" applyFont="1" applyFill="1" applyBorder="1" applyAlignment="1" applyProtection="1">
      <alignment horizontal="center" vertical="center"/>
      <protection locked="0"/>
    </xf>
    <xf numFmtId="0" fontId="4" fillId="0" borderId="0" xfId="3" applyFont="1" applyFill="1" applyProtection="1">
      <protection locked="0"/>
    </xf>
    <xf numFmtId="0" fontId="4" fillId="0" borderId="0" xfId="3" applyFont="1" applyFill="1" applyBorder="1" applyProtection="1">
      <protection locked="0"/>
    </xf>
    <xf numFmtId="0" fontId="2" fillId="0" borderId="0" xfId="3" applyFont="1" applyFill="1" applyBorder="1" applyAlignment="1" applyProtection="1">
      <alignment horizontal="right"/>
      <protection locked="0"/>
    </xf>
    <xf numFmtId="0" fontId="5" fillId="0" borderId="0" xfId="3" applyFont="1" applyFill="1" applyBorder="1" applyProtection="1">
      <protection locked="0"/>
    </xf>
    <xf numFmtId="0" fontId="3" fillId="0" borderId="0" xfId="3" applyFont="1" applyFill="1" applyProtection="1">
      <protection locked="0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 wrapText="1"/>
      <protection locked="0"/>
    </xf>
    <xf numFmtId="0" fontId="4" fillId="0" borderId="1" xfId="3" applyFont="1" applyFill="1" applyBorder="1" applyProtection="1"/>
    <xf numFmtId="44" fontId="3" fillId="0" borderId="1" xfId="3" applyNumberFormat="1" applyFont="1" applyFill="1" applyBorder="1" applyProtection="1"/>
    <xf numFmtId="0" fontId="4" fillId="0" borderId="1" xfId="3" applyFont="1" applyFill="1" applyBorder="1" applyAlignment="1" applyProtection="1">
      <alignment horizontal="left" vertical="center" wrapText="1"/>
    </xf>
    <xf numFmtId="0" fontId="4" fillId="0" borderId="1" xfId="3" applyFont="1" applyFill="1" applyBorder="1" applyAlignment="1" applyProtection="1">
      <alignment horizontal="left" vertical="center"/>
    </xf>
    <xf numFmtId="0" fontId="4" fillId="0" borderId="1" xfId="3" applyFont="1" applyFill="1" applyBorder="1" applyAlignment="1" applyProtection="1">
      <alignment horizontal="left" wrapText="1"/>
    </xf>
    <xf numFmtId="44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3" applyFont="1" applyFill="1" applyBorder="1" applyAlignment="1" applyProtection="1">
      <alignment horizontal="right"/>
    </xf>
    <xf numFmtId="0" fontId="3" fillId="0" borderId="0" xfId="3" applyFont="1" applyFill="1" applyBorder="1" applyAlignment="1" applyProtection="1">
      <alignment horizontal="center" vertical="center"/>
      <protection locked="0"/>
    </xf>
    <xf numFmtId="0" fontId="4" fillId="0" borderId="0" xfId="3" applyFont="1" applyFill="1" applyProtection="1"/>
    <xf numFmtId="0" fontId="3" fillId="0" borderId="0" xfId="3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Protection="1"/>
    <xf numFmtId="0" fontId="4" fillId="0" borderId="0" xfId="0" applyFont="1" applyFill="1" applyBorder="1" applyProtection="1"/>
    <xf numFmtId="0" fontId="4" fillId="0" borderId="0" xfId="0" applyFont="1" applyFill="1" applyProtection="1"/>
    <xf numFmtId="2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 vertical="center"/>
    </xf>
    <xf numFmtId="44" fontId="4" fillId="0" borderId="0" xfId="0" applyNumberFormat="1" applyFont="1" applyFill="1" applyBorder="1" applyAlignment="1" applyProtection="1">
      <alignment horizontal="center" vertical="center"/>
    </xf>
    <xf numFmtId="44" fontId="4" fillId="0" borderId="0" xfId="0" applyNumberFormat="1" applyFont="1" applyFill="1" applyProtection="1"/>
    <xf numFmtId="0" fontId="4" fillId="0" borderId="0" xfId="0" applyFont="1" applyFill="1" applyAlignment="1" applyProtection="1">
      <alignment horizontal="center" vertical="center"/>
    </xf>
    <xf numFmtId="0" fontId="2" fillId="0" borderId="0" xfId="3" applyFont="1" applyFill="1" applyBorder="1" applyProtection="1"/>
    <xf numFmtId="0" fontId="4" fillId="0" borderId="0" xfId="3" applyFont="1" applyFill="1" applyBorder="1" applyProtection="1"/>
    <xf numFmtId="2" fontId="4" fillId="0" borderId="1" xfId="3" applyNumberFormat="1" applyFont="1" applyFill="1" applyBorder="1" applyAlignment="1" applyProtection="1">
      <alignment horizontal="center" vertical="center"/>
    </xf>
    <xf numFmtId="0" fontId="4" fillId="0" borderId="0" xfId="3" applyFont="1" applyFill="1" applyBorder="1" applyAlignment="1" applyProtection="1">
      <alignment horizontal="center" vertical="center"/>
    </xf>
    <xf numFmtId="2" fontId="4" fillId="0" borderId="0" xfId="3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</cellXfs>
  <cellStyles count="4">
    <cellStyle name="Normal 2" xfId="2"/>
    <cellStyle name="Normal 3" xfId="1"/>
    <cellStyle name="Normal 4" xfId="3"/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G62"/>
  <sheetViews>
    <sheetView topLeftCell="A43" workbookViewId="0">
      <selection activeCell="B54" sqref="B54:B55"/>
    </sheetView>
  </sheetViews>
  <sheetFormatPr defaultColWidth="9.140625" defaultRowHeight="12.75" x14ac:dyDescent="0.2"/>
  <cols>
    <col min="1" max="1" width="4.42578125" style="33" customWidth="1"/>
    <col min="2" max="2" width="45.140625" style="33" customWidth="1"/>
    <col min="3" max="3" width="8.7109375" style="70" customWidth="1"/>
    <col min="4" max="4" width="8.85546875" style="70" customWidth="1"/>
    <col min="5" max="5" width="12.42578125" style="33" customWidth="1"/>
    <col min="6" max="6" width="11.140625" style="33" bestFit="1" customWidth="1"/>
    <col min="7" max="7" width="13.7109375" style="70" bestFit="1" customWidth="1"/>
    <col min="8" max="16384" width="9.140625" style="1"/>
  </cols>
  <sheetData>
    <row r="1" spans="1:7" ht="16.149999999999999" customHeight="1" x14ac:dyDescent="0.25">
      <c r="A1" s="34"/>
      <c r="B1" s="19"/>
      <c r="C1" s="68"/>
      <c r="D1" s="69"/>
      <c r="E1" s="34"/>
    </row>
    <row r="2" spans="1:7" ht="15" x14ac:dyDescent="0.25">
      <c r="B2" s="20"/>
    </row>
    <row r="3" spans="1:7" ht="15" x14ac:dyDescent="0.25">
      <c r="B3" s="20" t="s">
        <v>87</v>
      </c>
    </row>
    <row r="4" spans="1:7" x14ac:dyDescent="0.2">
      <c r="B4" s="21" t="s">
        <v>88</v>
      </c>
    </row>
    <row r="5" spans="1:7" x14ac:dyDescent="0.2">
      <c r="B5" s="21"/>
    </row>
    <row r="6" spans="1:7" x14ac:dyDescent="0.2">
      <c r="B6" s="21"/>
    </row>
    <row r="7" spans="1:7" ht="38.25" x14ac:dyDescent="0.2">
      <c r="A7" s="22" t="s">
        <v>0</v>
      </c>
      <c r="B7" s="23" t="s">
        <v>1</v>
      </c>
      <c r="C7" s="23" t="s">
        <v>3</v>
      </c>
      <c r="D7" s="23" t="s">
        <v>2</v>
      </c>
      <c r="E7" s="2" t="s">
        <v>82</v>
      </c>
      <c r="F7" s="2" t="s">
        <v>97</v>
      </c>
      <c r="G7" s="5" t="s">
        <v>25</v>
      </c>
    </row>
    <row r="8" spans="1:7" x14ac:dyDescent="0.2">
      <c r="A8" s="22"/>
      <c r="B8" s="23" t="s">
        <v>29</v>
      </c>
      <c r="C8" s="23"/>
      <c r="D8" s="23"/>
      <c r="E8" s="2"/>
      <c r="F8" s="31"/>
      <c r="G8" s="24">
        <f>SUM(G9:G14)</f>
        <v>0</v>
      </c>
    </row>
    <row r="9" spans="1:7" x14ac:dyDescent="0.2">
      <c r="A9" s="22">
        <v>1</v>
      </c>
      <c r="B9" s="8" t="s">
        <v>38</v>
      </c>
      <c r="C9" s="26" t="s">
        <v>5</v>
      </c>
      <c r="D9" s="71">
        <v>38</v>
      </c>
      <c r="E9" s="35"/>
      <c r="F9" s="35"/>
      <c r="G9" s="27">
        <f t="shared" ref="G9:G14" si="0">D9*(E9+F9)</f>
        <v>0</v>
      </c>
    </row>
    <row r="10" spans="1:7" x14ac:dyDescent="0.2">
      <c r="A10" s="22">
        <v>2</v>
      </c>
      <c r="B10" s="8" t="s">
        <v>7</v>
      </c>
      <c r="C10" s="26" t="s">
        <v>27</v>
      </c>
      <c r="D10" s="71">
        <v>2.56</v>
      </c>
      <c r="E10" s="35"/>
      <c r="F10" s="35"/>
      <c r="G10" s="27">
        <f t="shared" si="0"/>
        <v>0</v>
      </c>
    </row>
    <row r="11" spans="1:7" x14ac:dyDescent="0.2">
      <c r="A11" s="22">
        <v>3</v>
      </c>
      <c r="B11" s="8" t="s">
        <v>8</v>
      </c>
      <c r="C11" s="26" t="s">
        <v>4</v>
      </c>
      <c r="D11" s="71">
        <v>39.06</v>
      </c>
      <c r="E11" s="35"/>
      <c r="F11" s="35"/>
      <c r="G11" s="27">
        <f t="shared" si="0"/>
        <v>0</v>
      </c>
    </row>
    <row r="12" spans="1:7" x14ac:dyDescent="0.2">
      <c r="A12" s="22">
        <v>4</v>
      </c>
      <c r="B12" s="25" t="s">
        <v>16</v>
      </c>
      <c r="C12" s="26" t="s">
        <v>4</v>
      </c>
      <c r="D12" s="71">
        <v>22.3</v>
      </c>
      <c r="E12" s="35"/>
      <c r="F12" s="35"/>
      <c r="G12" s="27">
        <f t="shared" si="0"/>
        <v>0</v>
      </c>
    </row>
    <row r="13" spans="1:7" x14ac:dyDescent="0.2">
      <c r="A13" s="22">
        <v>5</v>
      </c>
      <c r="B13" s="28" t="s">
        <v>28</v>
      </c>
      <c r="C13" s="26" t="s">
        <v>6</v>
      </c>
      <c r="D13" s="71">
        <v>3</v>
      </c>
      <c r="E13" s="35"/>
      <c r="F13" s="35"/>
      <c r="G13" s="27">
        <f t="shared" si="0"/>
        <v>0</v>
      </c>
    </row>
    <row r="14" spans="1:7" x14ac:dyDescent="0.2">
      <c r="A14" s="22">
        <v>6</v>
      </c>
      <c r="B14" s="8" t="s">
        <v>40</v>
      </c>
      <c r="C14" s="26" t="s">
        <v>6</v>
      </c>
      <c r="D14" s="71">
        <v>2</v>
      </c>
      <c r="E14" s="35"/>
      <c r="F14" s="35"/>
      <c r="G14" s="27">
        <f t="shared" si="0"/>
        <v>0</v>
      </c>
    </row>
    <row r="15" spans="1:7" x14ac:dyDescent="0.2">
      <c r="A15" s="22"/>
      <c r="B15" s="25"/>
      <c r="C15" s="26"/>
      <c r="D15" s="71"/>
      <c r="E15" s="35"/>
      <c r="F15" s="35"/>
      <c r="G15" s="27"/>
    </row>
    <row r="16" spans="1:7" x14ac:dyDescent="0.2">
      <c r="A16" s="22"/>
      <c r="B16" s="5" t="s">
        <v>33</v>
      </c>
      <c r="C16" s="26"/>
      <c r="D16" s="71"/>
      <c r="E16" s="35"/>
      <c r="F16" s="35"/>
      <c r="G16" s="24">
        <f>SUM(G17:G23)</f>
        <v>0</v>
      </c>
    </row>
    <row r="17" spans="1:7" ht="25.5" x14ac:dyDescent="0.2">
      <c r="A17" s="22">
        <v>7</v>
      </c>
      <c r="B17" s="8" t="s">
        <v>39</v>
      </c>
      <c r="C17" s="26" t="s">
        <v>5</v>
      </c>
      <c r="D17" s="71">
        <v>38</v>
      </c>
      <c r="E17" s="35"/>
      <c r="F17" s="35"/>
      <c r="G17" s="27">
        <f t="shared" ref="G17:G23" si="1">D17*(E17+F17)</f>
        <v>0</v>
      </c>
    </row>
    <row r="18" spans="1:7" ht="38.25" x14ac:dyDescent="0.2">
      <c r="A18" s="22">
        <v>8</v>
      </c>
      <c r="B18" s="8" t="s">
        <v>55</v>
      </c>
      <c r="C18" s="26" t="s">
        <v>4</v>
      </c>
      <c r="D18" s="71">
        <v>88.56</v>
      </c>
      <c r="E18" s="35"/>
      <c r="F18" s="35"/>
      <c r="G18" s="27">
        <f t="shared" si="1"/>
        <v>0</v>
      </c>
    </row>
    <row r="19" spans="1:7" x14ac:dyDescent="0.2">
      <c r="A19" s="22">
        <v>9</v>
      </c>
      <c r="B19" s="8" t="s">
        <v>51</v>
      </c>
      <c r="C19" s="26" t="s">
        <v>4</v>
      </c>
      <c r="D19" s="71">
        <v>96.56</v>
      </c>
      <c r="E19" s="35"/>
      <c r="F19" s="35"/>
      <c r="G19" s="27">
        <f t="shared" si="1"/>
        <v>0</v>
      </c>
    </row>
    <row r="20" spans="1:7" ht="12.75" customHeight="1" x14ac:dyDescent="0.2">
      <c r="A20" s="22">
        <v>10</v>
      </c>
      <c r="B20" s="8" t="s">
        <v>52</v>
      </c>
      <c r="C20" s="26" t="s">
        <v>4</v>
      </c>
      <c r="D20" s="71">
        <v>96.56</v>
      </c>
      <c r="E20" s="35"/>
      <c r="F20" s="35"/>
      <c r="G20" s="27">
        <f t="shared" si="1"/>
        <v>0</v>
      </c>
    </row>
    <row r="21" spans="1:7" ht="25.5" x14ac:dyDescent="0.2">
      <c r="A21" s="22">
        <v>11</v>
      </c>
      <c r="B21" s="8" t="s">
        <v>53</v>
      </c>
      <c r="C21" s="26" t="s">
        <v>4</v>
      </c>
      <c r="D21" s="71">
        <v>96.56</v>
      </c>
      <c r="E21" s="35"/>
      <c r="F21" s="35"/>
      <c r="G21" s="27">
        <f t="shared" si="1"/>
        <v>0</v>
      </c>
    </row>
    <row r="22" spans="1:7" x14ac:dyDescent="0.2">
      <c r="A22" s="22">
        <v>12</v>
      </c>
      <c r="B22" s="8" t="s">
        <v>41</v>
      </c>
      <c r="C22" s="26" t="s">
        <v>6</v>
      </c>
      <c r="D22" s="71">
        <v>2</v>
      </c>
      <c r="E22" s="35"/>
      <c r="F22" s="35"/>
      <c r="G22" s="27">
        <f t="shared" si="1"/>
        <v>0</v>
      </c>
    </row>
    <row r="23" spans="1:7" x14ac:dyDescent="0.2">
      <c r="A23" s="22">
        <v>13</v>
      </c>
      <c r="B23" s="8" t="s">
        <v>44</v>
      </c>
      <c r="C23" s="26" t="s">
        <v>5</v>
      </c>
      <c r="D23" s="71">
        <v>20</v>
      </c>
      <c r="E23" s="35"/>
      <c r="F23" s="35"/>
      <c r="G23" s="27">
        <f t="shared" si="1"/>
        <v>0</v>
      </c>
    </row>
    <row r="24" spans="1:7" x14ac:dyDescent="0.2">
      <c r="A24" s="22"/>
      <c r="B24" s="8"/>
      <c r="C24" s="26"/>
      <c r="D24" s="71"/>
      <c r="E24" s="35"/>
      <c r="F24" s="35"/>
      <c r="G24" s="27"/>
    </row>
    <row r="25" spans="1:7" x14ac:dyDescent="0.2">
      <c r="A25" s="22"/>
      <c r="B25" s="9" t="s">
        <v>34</v>
      </c>
      <c r="C25" s="26"/>
      <c r="D25" s="71"/>
      <c r="E25" s="35"/>
      <c r="F25" s="35"/>
      <c r="G25" s="24">
        <f>SUM(G26:G29)</f>
        <v>0</v>
      </c>
    </row>
    <row r="26" spans="1:7" ht="38.25" x14ac:dyDescent="0.2">
      <c r="A26" s="22">
        <v>14</v>
      </c>
      <c r="B26" s="25" t="s">
        <v>54</v>
      </c>
      <c r="C26" s="26" t="s">
        <v>4</v>
      </c>
      <c r="D26" s="71">
        <v>110</v>
      </c>
      <c r="E26" s="35"/>
      <c r="F26" s="35"/>
      <c r="G26" s="27">
        <f>D26*(E26+F26)</f>
        <v>0</v>
      </c>
    </row>
    <row r="27" spans="1:7" ht="51" x14ac:dyDescent="0.2">
      <c r="A27" s="22">
        <v>15</v>
      </c>
      <c r="B27" s="25" t="s">
        <v>101</v>
      </c>
      <c r="C27" s="26" t="s">
        <v>4</v>
      </c>
      <c r="D27" s="71">
        <v>31</v>
      </c>
      <c r="E27" s="35"/>
      <c r="F27" s="35"/>
      <c r="G27" s="27">
        <f>D27*(E27+F27)</f>
        <v>0</v>
      </c>
    </row>
    <row r="28" spans="1:7" ht="14.25" customHeight="1" x14ac:dyDescent="0.2">
      <c r="A28" s="22">
        <v>16</v>
      </c>
      <c r="B28" s="25" t="s">
        <v>104</v>
      </c>
      <c r="C28" s="26" t="s">
        <v>4</v>
      </c>
      <c r="D28" s="71">
        <v>10</v>
      </c>
      <c r="E28" s="35"/>
      <c r="F28" s="35"/>
      <c r="G28" s="27">
        <f>D28*(E28+F28)</f>
        <v>0</v>
      </c>
    </row>
    <row r="29" spans="1:7" ht="25.5" x14ac:dyDescent="0.2">
      <c r="A29" s="22">
        <v>17</v>
      </c>
      <c r="B29" s="8" t="s">
        <v>73</v>
      </c>
      <c r="C29" s="26" t="s">
        <v>6</v>
      </c>
      <c r="D29" s="71">
        <v>1</v>
      </c>
      <c r="E29" s="35"/>
      <c r="F29" s="35"/>
      <c r="G29" s="27">
        <f>D29*(E29+F29)</f>
        <v>0</v>
      </c>
    </row>
    <row r="30" spans="1:7" x14ac:dyDescent="0.2">
      <c r="A30" s="22"/>
      <c r="B30" s="8"/>
      <c r="C30" s="26"/>
      <c r="D30" s="71"/>
      <c r="E30" s="35"/>
      <c r="F30" s="35"/>
      <c r="G30" s="27"/>
    </row>
    <row r="31" spans="1:7" x14ac:dyDescent="0.2">
      <c r="A31" s="22"/>
      <c r="B31" s="9" t="s">
        <v>35</v>
      </c>
      <c r="C31" s="26"/>
      <c r="D31" s="71"/>
      <c r="E31" s="35"/>
      <c r="F31" s="35"/>
      <c r="G31" s="24">
        <f>SUM(G32:G41)</f>
        <v>0</v>
      </c>
    </row>
    <row r="32" spans="1:7" ht="38.25" x14ac:dyDescent="0.2">
      <c r="A32" s="22">
        <v>18</v>
      </c>
      <c r="B32" s="8" t="s">
        <v>56</v>
      </c>
      <c r="C32" s="26" t="s">
        <v>4</v>
      </c>
      <c r="D32" s="71">
        <v>25.42</v>
      </c>
      <c r="E32" s="35"/>
      <c r="F32" s="35"/>
      <c r="G32" s="27">
        <f t="shared" ref="G32:G41" si="2">D32*(E32+F32)</f>
        <v>0</v>
      </c>
    </row>
    <row r="33" spans="1:7" ht="38.25" x14ac:dyDescent="0.2">
      <c r="A33" s="22">
        <v>19</v>
      </c>
      <c r="B33" s="8" t="s">
        <v>57</v>
      </c>
      <c r="C33" s="26" t="s">
        <v>4</v>
      </c>
      <c r="D33" s="71">
        <v>27.9</v>
      </c>
      <c r="E33" s="35"/>
      <c r="F33" s="35"/>
      <c r="G33" s="27">
        <f t="shared" si="2"/>
        <v>0</v>
      </c>
    </row>
    <row r="34" spans="1:7" ht="38.25" x14ac:dyDescent="0.2">
      <c r="A34" s="22">
        <v>20</v>
      </c>
      <c r="B34" s="8" t="s">
        <v>58</v>
      </c>
      <c r="C34" s="26" t="s">
        <v>4</v>
      </c>
      <c r="D34" s="71">
        <v>90</v>
      </c>
      <c r="E34" s="35"/>
      <c r="F34" s="35"/>
      <c r="G34" s="27">
        <f t="shared" si="2"/>
        <v>0</v>
      </c>
    </row>
    <row r="35" spans="1:7" ht="63.75" x14ac:dyDescent="0.2">
      <c r="A35" s="22">
        <v>21</v>
      </c>
      <c r="B35" s="8" t="s">
        <v>59</v>
      </c>
      <c r="C35" s="26" t="s">
        <v>46</v>
      </c>
      <c r="D35" s="72">
        <v>107.09</v>
      </c>
      <c r="E35" s="35"/>
      <c r="F35" s="35"/>
      <c r="G35" s="27">
        <f t="shared" si="2"/>
        <v>0</v>
      </c>
    </row>
    <row r="36" spans="1:7" ht="38.25" x14ac:dyDescent="0.2">
      <c r="A36" s="22">
        <v>22</v>
      </c>
      <c r="B36" s="8" t="s">
        <v>60</v>
      </c>
      <c r="C36" s="26" t="s">
        <v>4</v>
      </c>
      <c r="D36" s="71">
        <v>50</v>
      </c>
      <c r="E36" s="35"/>
      <c r="F36" s="35"/>
      <c r="G36" s="27">
        <f t="shared" si="2"/>
        <v>0</v>
      </c>
    </row>
    <row r="37" spans="1:7" x14ac:dyDescent="0.2">
      <c r="A37" s="22">
        <v>23</v>
      </c>
      <c r="B37" s="8" t="s">
        <v>61</v>
      </c>
      <c r="C37" s="26" t="s">
        <v>4</v>
      </c>
      <c r="D37" s="71">
        <v>50</v>
      </c>
      <c r="E37" s="35"/>
      <c r="F37" s="35"/>
      <c r="G37" s="27">
        <f t="shared" si="2"/>
        <v>0</v>
      </c>
    </row>
    <row r="38" spans="1:7" x14ac:dyDescent="0.2">
      <c r="A38" s="22">
        <v>24</v>
      </c>
      <c r="B38" s="8" t="s">
        <v>62</v>
      </c>
      <c r="C38" s="26" t="s">
        <v>4</v>
      </c>
      <c r="D38" s="71">
        <v>35.200000000000003</v>
      </c>
      <c r="E38" s="35"/>
      <c r="F38" s="35"/>
      <c r="G38" s="27">
        <f t="shared" si="2"/>
        <v>0</v>
      </c>
    </row>
    <row r="39" spans="1:7" ht="25.5" x14ac:dyDescent="0.2">
      <c r="A39" s="22">
        <v>25</v>
      </c>
      <c r="B39" s="25" t="s">
        <v>63</v>
      </c>
      <c r="C39" s="26" t="s">
        <v>4</v>
      </c>
      <c r="D39" s="71">
        <v>41.62</v>
      </c>
      <c r="E39" s="35"/>
      <c r="F39" s="35"/>
      <c r="G39" s="27">
        <f t="shared" si="2"/>
        <v>0</v>
      </c>
    </row>
    <row r="40" spans="1:7" ht="25.5" x14ac:dyDescent="0.2">
      <c r="A40" s="22">
        <v>26</v>
      </c>
      <c r="B40" s="25" t="s">
        <v>64</v>
      </c>
      <c r="C40" s="26" t="s">
        <v>4</v>
      </c>
      <c r="D40" s="71">
        <v>125</v>
      </c>
      <c r="E40" s="35"/>
      <c r="F40" s="35"/>
      <c r="G40" s="27">
        <f t="shared" si="2"/>
        <v>0</v>
      </c>
    </row>
    <row r="41" spans="1:7" ht="38.25" x14ac:dyDescent="0.2">
      <c r="A41" s="22">
        <v>27</v>
      </c>
      <c r="B41" s="25" t="s">
        <v>71</v>
      </c>
      <c r="C41" s="26" t="s">
        <v>47</v>
      </c>
      <c r="D41" s="71">
        <v>1</v>
      </c>
      <c r="E41" s="35"/>
      <c r="F41" s="35"/>
      <c r="G41" s="27">
        <f t="shared" si="2"/>
        <v>0</v>
      </c>
    </row>
    <row r="42" spans="1:7" x14ac:dyDescent="0.2">
      <c r="A42" s="22"/>
      <c r="B42" s="5" t="s">
        <v>9</v>
      </c>
      <c r="C42" s="26"/>
      <c r="D42" s="71"/>
      <c r="E42" s="35"/>
      <c r="F42" s="35"/>
      <c r="G42" s="24">
        <f>SUM(G43:G49)</f>
        <v>0</v>
      </c>
    </row>
    <row r="43" spans="1:7" ht="38.25" x14ac:dyDescent="0.2">
      <c r="A43" s="22">
        <v>28</v>
      </c>
      <c r="B43" s="25" t="s">
        <v>65</v>
      </c>
      <c r="C43" s="26" t="s">
        <v>4</v>
      </c>
      <c r="D43" s="71">
        <v>12</v>
      </c>
      <c r="E43" s="35"/>
      <c r="F43" s="35"/>
      <c r="G43" s="27">
        <f t="shared" ref="G43:G55" si="3">D43*(E43+F43)</f>
        <v>0</v>
      </c>
    </row>
    <row r="44" spans="1:7" ht="25.5" x14ac:dyDescent="0.2">
      <c r="A44" s="22">
        <v>29</v>
      </c>
      <c r="B44" s="25" t="s">
        <v>66</v>
      </c>
      <c r="C44" s="26" t="s">
        <v>4</v>
      </c>
      <c r="D44" s="71">
        <v>22.3</v>
      </c>
      <c r="E44" s="35"/>
      <c r="F44" s="35"/>
      <c r="G44" s="27">
        <f t="shared" si="3"/>
        <v>0</v>
      </c>
    </row>
    <row r="45" spans="1:7" x14ac:dyDescent="0.2">
      <c r="A45" s="22">
        <v>30</v>
      </c>
      <c r="B45" s="25" t="s">
        <v>36</v>
      </c>
      <c r="C45" s="26" t="s">
        <v>6</v>
      </c>
      <c r="D45" s="71">
        <v>1</v>
      </c>
      <c r="E45" s="35"/>
      <c r="F45" s="35"/>
      <c r="G45" s="27">
        <f t="shared" si="3"/>
        <v>0</v>
      </c>
    </row>
    <row r="46" spans="1:7" ht="25.5" x14ac:dyDescent="0.2">
      <c r="A46" s="22">
        <v>31</v>
      </c>
      <c r="B46" s="25" t="s">
        <v>67</v>
      </c>
      <c r="C46" s="26" t="s">
        <v>4</v>
      </c>
      <c r="D46" s="71">
        <v>8</v>
      </c>
      <c r="E46" s="35"/>
      <c r="F46" s="35"/>
      <c r="G46" s="27">
        <f t="shared" si="3"/>
        <v>0</v>
      </c>
    </row>
    <row r="47" spans="1:7" ht="25.5" customHeight="1" x14ac:dyDescent="0.2">
      <c r="A47" s="22">
        <v>32</v>
      </c>
      <c r="B47" s="25" t="s">
        <v>37</v>
      </c>
      <c r="C47" s="26" t="s">
        <v>6</v>
      </c>
      <c r="D47" s="83">
        <v>1</v>
      </c>
      <c r="E47" s="35"/>
      <c r="F47" s="35"/>
      <c r="G47" s="27">
        <f t="shared" si="3"/>
        <v>0</v>
      </c>
    </row>
    <row r="48" spans="1:7" ht="13.5" customHeight="1" x14ac:dyDescent="0.2">
      <c r="A48" s="22">
        <v>33</v>
      </c>
      <c r="B48" s="25" t="s">
        <v>11</v>
      </c>
      <c r="C48" s="26" t="s">
        <v>6</v>
      </c>
      <c r="D48" s="83">
        <v>2</v>
      </c>
      <c r="E48" s="35"/>
      <c r="F48" s="35"/>
      <c r="G48" s="27">
        <f t="shared" si="3"/>
        <v>0</v>
      </c>
    </row>
    <row r="49" spans="1:7" ht="13.5" customHeight="1" x14ac:dyDescent="0.2">
      <c r="A49" s="22">
        <v>34</v>
      </c>
      <c r="B49" s="25" t="s">
        <v>48</v>
      </c>
      <c r="C49" s="26" t="s">
        <v>6</v>
      </c>
      <c r="D49" s="83">
        <v>1</v>
      </c>
      <c r="E49" s="35"/>
      <c r="F49" s="35"/>
      <c r="G49" s="27">
        <f t="shared" si="3"/>
        <v>0</v>
      </c>
    </row>
    <row r="50" spans="1:7" ht="20.45" customHeight="1" x14ac:dyDescent="0.2">
      <c r="A50" s="22"/>
      <c r="B50" s="5" t="s">
        <v>109</v>
      </c>
      <c r="C50" s="26"/>
      <c r="D50" s="83"/>
      <c r="E50" s="35"/>
      <c r="F50" s="35"/>
      <c r="G50" s="30">
        <f>SUM(G51:G56)</f>
        <v>0</v>
      </c>
    </row>
    <row r="51" spans="1:7" ht="13.5" customHeight="1" x14ac:dyDescent="0.2">
      <c r="A51" s="22">
        <v>35</v>
      </c>
      <c r="B51" s="25" t="s">
        <v>110</v>
      </c>
      <c r="C51" s="26" t="s">
        <v>6</v>
      </c>
      <c r="D51" s="83">
        <v>1</v>
      </c>
      <c r="E51" s="35"/>
      <c r="F51" s="35"/>
      <c r="G51" s="27">
        <f t="shared" si="3"/>
        <v>0</v>
      </c>
    </row>
    <row r="52" spans="1:7" ht="13.5" customHeight="1" x14ac:dyDescent="0.2">
      <c r="A52" s="22">
        <v>36</v>
      </c>
      <c r="B52" s="25" t="s">
        <v>111</v>
      </c>
      <c r="C52" s="26" t="s">
        <v>6</v>
      </c>
      <c r="D52" s="83">
        <v>1</v>
      </c>
      <c r="E52" s="35"/>
      <c r="F52" s="35"/>
      <c r="G52" s="27">
        <f t="shared" si="3"/>
        <v>0</v>
      </c>
    </row>
    <row r="53" spans="1:7" ht="26.45" customHeight="1" x14ac:dyDescent="0.2">
      <c r="A53" s="22">
        <v>37</v>
      </c>
      <c r="B53" s="25" t="s">
        <v>112</v>
      </c>
      <c r="C53" s="26" t="s">
        <v>6</v>
      </c>
      <c r="D53" s="83">
        <v>1</v>
      </c>
      <c r="E53" s="35"/>
      <c r="F53" s="35"/>
      <c r="G53" s="27">
        <f t="shared" si="3"/>
        <v>0</v>
      </c>
    </row>
    <row r="54" spans="1:7" ht="72" customHeight="1" x14ac:dyDescent="0.2">
      <c r="A54" s="22">
        <v>38</v>
      </c>
      <c r="B54" s="25" t="s">
        <v>115</v>
      </c>
      <c r="C54" s="26" t="s">
        <v>6</v>
      </c>
      <c r="D54" s="83">
        <v>1</v>
      </c>
      <c r="E54" s="35"/>
      <c r="F54" s="35"/>
      <c r="G54" s="27">
        <f t="shared" si="3"/>
        <v>0</v>
      </c>
    </row>
    <row r="55" spans="1:7" ht="30.6" customHeight="1" x14ac:dyDescent="0.2">
      <c r="A55" s="22">
        <v>39</v>
      </c>
      <c r="B55" s="25" t="s">
        <v>114</v>
      </c>
      <c r="C55" s="26" t="s">
        <v>6</v>
      </c>
      <c r="D55" s="83">
        <v>1</v>
      </c>
      <c r="E55" s="35"/>
      <c r="F55" s="35"/>
      <c r="G55" s="27">
        <f t="shared" si="3"/>
        <v>0</v>
      </c>
    </row>
    <row r="56" spans="1:7" ht="21.6" customHeight="1" x14ac:dyDescent="0.2">
      <c r="A56" s="22">
        <v>40</v>
      </c>
      <c r="B56" s="25" t="s">
        <v>113</v>
      </c>
      <c r="C56" s="26" t="s">
        <v>6</v>
      </c>
      <c r="D56" s="83">
        <v>1</v>
      </c>
      <c r="E56" s="35"/>
      <c r="F56" s="35"/>
      <c r="G56" s="27">
        <f t="shared" ref="G56" si="4">D56*(E56+F56)</f>
        <v>0</v>
      </c>
    </row>
    <row r="57" spans="1:7" x14ac:dyDescent="0.2">
      <c r="A57" s="22"/>
      <c r="B57" s="32" t="s">
        <v>26</v>
      </c>
      <c r="C57" s="26"/>
      <c r="D57" s="71"/>
      <c r="E57" s="35"/>
      <c r="F57" s="35"/>
      <c r="G57" s="30">
        <f>G8+G16+G25+G31+G42+G50</f>
        <v>0</v>
      </c>
    </row>
    <row r="58" spans="1:7" x14ac:dyDescent="0.2">
      <c r="A58" s="37"/>
      <c r="B58" s="38"/>
      <c r="C58" s="73"/>
      <c r="D58" s="74"/>
      <c r="E58" s="39"/>
      <c r="F58" s="39"/>
      <c r="G58" s="75"/>
    </row>
    <row r="59" spans="1:7" x14ac:dyDescent="0.2">
      <c r="G59" s="76"/>
    </row>
    <row r="60" spans="1:7" x14ac:dyDescent="0.2">
      <c r="B60" s="3"/>
    </row>
    <row r="61" spans="1:7" x14ac:dyDescent="0.2">
      <c r="A61" s="40"/>
      <c r="B61" s="4"/>
    </row>
    <row r="62" spans="1:7" x14ac:dyDescent="0.2">
      <c r="A62" s="40"/>
      <c r="B62" s="4"/>
    </row>
  </sheetData>
  <phoneticPr fontId="6" type="noConversion"/>
  <pageMargins left="0.7" right="0.7" top="0.75" bottom="0.75" header="0.3" footer="0.3"/>
  <pageSetup paperSize="9" orientation="portrait" verticalDpi="4294967293" r:id="rId1"/>
  <ignoredErrors>
    <ignoredError sqref="G5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6"/>
  <sheetViews>
    <sheetView topLeftCell="A65" workbookViewId="0">
      <selection activeCell="B77" sqref="B77:B78"/>
    </sheetView>
  </sheetViews>
  <sheetFormatPr defaultColWidth="9.140625" defaultRowHeight="12.75" x14ac:dyDescent="0.2"/>
  <cols>
    <col min="1" max="1" width="4.42578125" style="33" customWidth="1"/>
    <col min="2" max="2" width="45.7109375" style="33" customWidth="1"/>
    <col min="3" max="3" width="8.7109375" style="70" customWidth="1"/>
    <col min="4" max="4" width="7.85546875" style="70" customWidth="1"/>
    <col min="5" max="5" width="11" style="33" customWidth="1"/>
    <col min="6" max="6" width="12" style="33" customWidth="1"/>
    <col min="7" max="7" width="14.7109375" style="70" customWidth="1"/>
    <col min="8" max="8" width="9.140625" style="33"/>
    <col min="9" max="16384" width="9.140625" style="1"/>
  </cols>
  <sheetData>
    <row r="1" spans="1:7" ht="16.149999999999999" customHeight="1" x14ac:dyDescent="0.25">
      <c r="A1" s="34"/>
      <c r="B1" s="19"/>
      <c r="C1" s="68"/>
      <c r="D1" s="69"/>
      <c r="E1" s="34"/>
      <c r="F1" s="34"/>
    </row>
    <row r="2" spans="1:7" ht="15" x14ac:dyDescent="0.25">
      <c r="B2" s="20"/>
    </row>
    <row r="3" spans="1:7" ht="15" x14ac:dyDescent="0.25">
      <c r="B3" s="20" t="s">
        <v>89</v>
      </c>
    </row>
    <row r="4" spans="1:7" x14ac:dyDescent="0.2">
      <c r="B4" s="21" t="s">
        <v>17</v>
      </c>
    </row>
    <row r="5" spans="1:7" x14ac:dyDescent="0.2">
      <c r="B5" s="21"/>
    </row>
    <row r="6" spans="1:7" x14ac:dyDescent="0.2">
      <c r="B6" s="21"/>
    </row>
    <row r="7" spans="1:7" ht="51" x14ac:dyDescent="0.2">
      <c r="A7" s="22" t="s">
        <v>0</v>
      </c>
      <c r="B7" s="23" t="s">
        <v>1</v>
      </c>
      <c r="C7" s="23" t="s">
        <v>3</v>
      </c>
      <c r="D7" s="23" t="s">
        <v>2</v>
      </c>
      <c r="E7" s="2" t="s">
        <v>96</v>
      </c>
      <c r="F7" s="2" t="s">
        <v>98</v>
      </c>
      <c r="G7" s="5" t="s">
        <v>25</v>
      </c>
    </row>
    <row r="8" spans="1:7" x14ac:dyDescent="0.2">
      <c r="A8" s="22"/>
      <c r="B8" s="23" t="s">
        <v>29</v>
      </c>
      <c r="C8" s="23"/>
      <c r="D8" s="23"/>
      <c r="E8" s="2"/>
      <c r="F8" s="2"/>
      <c r="G8" s="24">
        <f>SUM(G9:G13)</f>
        <v>0</v>
      </c>
    </row>
    <row r="9" spans="1:7" ht="25.5" x14ac:dyDescent="0.2">
      <c r="A9" s="22">
        <v>1</v>
      </c>
      <c r="B9" s="25" t="s">
        <v>43</v>
      </c>
      <c r="C9" s="26" t="s">
        <v>4</v>
      </c>
      <c r="D9" s="71">
        <v>52</v>
      </c>
      <c r="E9" s="35"/>
      <c r="F9" s="35"/>
      <c r="G9" s="27">
        <f>D9*(E9+F9)</f>
        <v>0</v>
      </c>
    </row>
    <row r="10" spans="1:7" x14ac:dyDescent="0.2">
      <c r="A10" s="22">
        <v>2</v>
      </c>
      <c r="B10" s="25" t="s">
        <v>31</v>
      </c>
      <c r="C10" s="26" t="s">
        <v>4</v>
      </c>
      <c r="D10" s="71">
        <v>22.3</v>
      </c>
      <c r="E10" s="35"/>
      <c r="F10" s="35"/>
      <c r="G10" s="27">
        <f>D10*(E10+F10)</f>
        <v>0</v>
      </c>
    </row>
    <row r="11" spans="1:7" x14ac:dyDescent="0.2">
      <c r="A11" s="22">
        <v>3</v>
      </c>
      <c r="B11" s="25" t="s">
        <v>30</v>
      </c>
      <c r="C11" s="26" t="s">
        <v>4</v>
      </c>
      <c r="D11" s="71">
        <v>50</v>
      </c>
      <c r="E11" s="35"/>
      <c r="F11" s="35"/>
      <c r="G11" s="27">
        <f>D11*(E11+F11)</f>
        <v>0</v>
      </c>
    </row>
    <row r="12" spans="1:7" x14ac:dyDescent="0.2">
      <c r="A12" s="22">
        <v>4</v>
      </c>
      <c r="B12" s="28" t="s">
        <v>28</v>
      </c>
      <c r="C12" s="26" t="s">
        <v>6</v>
      </c>
      <c r="D12" s="71">
        <v>3</v>
      </c>
      <c r="E12" s="35"/>
      <c r="F12" s="35"/>
      <c r="G12" s="27">
        <f>D12*(E12+F12)</f>
        <v>0</v>
      </c>
    </row>
    <row r="13" spans="1:7" x14ac:dyDescent="0.2">
      <c r="A13" s="22">
        <v>5</v>
      </c>
      <c r="B13" s="8" t="s">
        <v>40</v>
      </c>
      <c r="C13" s="26" t="s">
        <v>6</v>
      </c>
      <c r="D13" s="71">
        <v>2</v>
      </c>
      <c r="E13" s="35"/>
      <c r="F13" s="35"/>
      <c r="G13" s="27">
        <f>D13*(E13+F13)</f>
        <v>0</v>
      </c>
    </row>
    <row r="14" spans="1:7" x14ac:dyDescent="0.2">
      <c r="A14" s="22"/>
      <c r="B14" s="8"/>
      <c r="C14" s="26"/>
      <c r="D14" s="71"/>
      <c r="E14" s="35"/>
      <c r="F14" s="35"/>
      <c r="G14" s="27"/>
    </row>
    <row r="15" spans="1:7" x14ac:dyDescent="0.2">
      <c r="A15" s="22"/>
      <c r="B15" s="5" t="s">
        <v>33</v>
      </c>
      <c r="C15" s="23"/>
      <c r="D15" s="23"/>
      <c r="E15" s="2"/>
      <c r="F15" s="35"/>
      <c r="G15" s="24">
        <f>SUM(G16:G22)</f>
        <v>0</v>
      </c>
    </row>
    <row r="16" spans="1:7" ht="25.5" x14ac:dyDescent="0.2">
      <c r="A16" s="22">
        <v>6</v>
      </c>
      <c r="B16" s="25" t="s">
        <v>42</v>
      </c>
      <c r="C16" s="26" t="s">
        <v>4</v>
      </c>
      <c r="D16" s="71">
        <v>36.4</v>
      </c>
      <c r="E16" s="35"/>
      <c r="F16" s="35"/>
      <c r="G16" s="27">
        <f t="shared" ref="G16:G22" si="0">D16*(E16+F16)</f>
        <v>0</v>
      </c>
    </row>
    <row r="17" spans="1:7" ht="38.25" x14ac:dyDescent="0.2">
      <c r="A17" s="22">
        <v>7</v>
      </c>
      <c r="B17" s="8" t="s">
        <v>55</v>
      </c>
      <c r="C17" s="26" t="s">
        <v>4</v>
      </c>
      <c r="D17" s="77">
        <v>78</v>
      </c>
      <c r="E17" s="35"/>
      <c r="F17" s="35"/>
      <c r="G17" s="27">
        <f t="shared" si="0"/>
        <v>0</v>
      </c>
    </row>
    <row r="18" spans="1:7" x14ac:dyDescent="0.2">
      <c r="A18" s="22">
        <v>8</v>
      </c>
      <c r="B18" s="8" t="s">
        <v>51</v>
      </c>
      <c r="C18" s="26" t="s">
        <v>4</v>
      </c>
      <c r="D18" s="71">
        <v>85.8</v>
      </c>
      <c r="E18" s="35"/>
      <c r="F18" s="35"/>
      <c r="G18" s="27">
        <f t="shared" si="0"/>
        <v>0</v>
      </c>
    </row>
    <row r="19" spans="1:7" x14ac:dyDescent="0.2">
      <c r="A19" s="22">
        <v>9</v>
      </c>
      <c r="B19" s="8" t="s">
        <v>52</v>
      </c>
      <c r="C19" s="26" t="s">
        <v>4</v>
      </c>
      <c r="D19" s="71">
        <v>85.8</v>
      </c>
      <c r="E19" s="35"/>
      <c r="F19" s="35"/>
      <c r="G19" s="27">
        <f t="shared" si="0"/>
        <v>0</v>
      </c>
    </row>
    <row r="20" spans="1:7" ht="25.5" x14ac:dyDescent="0.2">
      <c r="A20" s="22">
        <v>10</v>
      </c>
      <c r="B20" s="8" t="s">
        <v>53</v>
      </c>
      <c r="C20" s="26" t="s">
        <v>4</v>
      </c>
      <c r="D20" s="71">
        <v>85.8</v>
      </c>
      <c r="E20" s="35"/>
      <c r="F20" s="35"/>
      <c r="G20" s="27">
        <f t="shared" si="0"/>
        <v>0</v>
      </c>
    </row>
    <row r="21" spans="1:7" x14ac:dyDescent="0.2">
      <c r="A21" s="22">
        <v>11</v>
      </c>
      <c r="B21" s="8" t="s">
        <v>41</v>
      </c>
      <c r="C21" s="26" t="s">
        <v>6</v>
      </c>
      <c r="D21" s="71">
        <v>2</v>
      </c>
      <c r="E21" s="35"/>
      <c r="F21" s="35"/>
      <c r="G21" s="27">
        <f t="shared" si="0"/>
        <v>0</v>
      </c>
    </row>
    <row r="22" spans="1:7" x14ac:dyDescent="0.2">
      <c r="A22" s="22">
        <v>12</v>
      </c>
      <c r="B22" s="8" t="s">
        <v>44</v>
      </c>
      <c r="C22" s="26" t="s">
        <v>5</v>
      </c>
      <c r="D22" s="71">
        <v>12</v>
      </c>
      <c r="E22" s="35"/>
      <c r="F22" s="35"/>
      <c r="G22" s="27">
        <f t="shared" si="0"/>
        <v>0</v>
      </c>
    </row>
    <row r="23" spans="1:7" x14ac:dyDescent="0.2">
      <c r="A23" s="22"/>
      <c r="B23" s="25"/>
      <c r="C23" s="26"/>
      <c r="D23" s="71"/>
      <c r="E23" s="2"/>
      <c r="F23" s="35"/>
      <c r="G23" s="36"/>
    </row>
    <row r="24" spans="1:7" x14ac:dyDescent="0.2">
      <c r="A24" s="22"/>
      <c r="B24" s="25"/>
      <c r="C24" s="26"/>
      <c r="D24" s="71"/>
      <c r="E24" s="2"/>
      <c r="F24" s="35"/>
      <c r="G24" s="36"/>
    </row>
    <row r="25" spans="1:7" x14ac:dyDescent="0.2">
      <c r="A25" s="22"/>
      <c r="B25" s="9" t="s">
        <v>34</v>
      </c>
      <c r="C25" s="23"/>
      <c r="D25" s="23"/>
      <c r="E25" s="2"/>
      <c r="F25" s="35"/>
      <c r="G25" s="24">
        <f>SUM(G26:G30)</f>
        <v>0</v>
      </c>
    </row>
    <row r="26" spans="1:7" ht="38.25" x14ac:dyDescent="0.2">
      <c r="A26" s="22">
        <v>13</v>
      </c>
      <c r="B26" s="25" t="s">
        <v>54</v>
      </c>
      <c r="C26" s="26" t="s">
        <v>4</v>
      </c>
      <c r="D26" s="71">
        <v>75</v>
      </c>
      <c r="E26" s="35"/>
      <c r="F26" s="35"/>
      <c r="G26" s="27">
        <f>D26*(E26+F26)</f>
        <v>0</v>
      </c>
    </row>
    <row r="27" spans="1:7" ht="51" x14ac:dyDescent="0.2">
      <c r="A27" s="22">
        <v>14</v>
      </c>
      <c r="B27" s="25" t="s">
        <v>108</v>
      </c>
      <c r="C27" s="26" t="s">
        <v>4</v>
      </c>
      <c r="D27" s="71">
        <v>38</v>
      </c>
      <c r="E27" s="35"/>
      <c r="F27" s="35"/>
      <c r="G27" s="27">
        <f>D27*(E27+F27)</f>
        <v>0</v>
      </c>
    </row>
    <row r="28" spans="1:7" x14ac:dyDescent="0.2">
      <c r="A28" s="22">
        <v>15</v>
      </c>
      <c r="B28" s="25" t="s">
        <v>24</v>
      </c>
      <c r="C28" s="26" t="s">
        <v>4</v>
      </c>
      <c r="D28" s="71">
        <v>15</v>
      </c>
      <c r="E28" s="35"/>
      <c r="F28" s="35"/>
      <c r="G28" s="27">
        <f>D28*(E28+F28)</f>
        <v>0</v>
      </c>
    </row>
    <row r="29" spans="1:7" ht="25.5" x14ac:dyDescent="0.2">
      <c r="A29" s="22">
        <v>16</v>
      </c>
      <c r="B29" s="8" t="s">
        <v>73</v>
      </c>
      <c r="C29" s="26" t="s">
        <v>6</v>
      </c>
      <c r="D29" s="71">
        <v>1</v>
      </c>
      <c r="E29" s="35"/>
      <c r="F29" s="35"/>
      <c r="G29" s="27">
        <f>D29*(E29+F29)</f>
        <v>0</v>
      </c>
    </row>
    <row r="30" spans="1:7" ht="25.5" x14ac:dyDescent="0.2">
      <c r="A30" s="22">
        <v>17</v>
      </c>
      <c r="B30" s="8" t="s">
        <v>102</v>
      </c>
      <c r="C30" s="26" t="s">
        <v>103</v>
      </c>
      <c r="D30" s="71">
        <v>20</v>
      </c>
      <c r="E30" s="35"/>
      <c r="F30" s="35"/>
      <c r="G30" s="27">
        <f t="shared" ref="G30:G31" si="1">D30*(E30+F30)</f>
        <v>0</v>
      </c>
    </row>
    <row r="31" spans="1:7" x14ac:dyDescent="0.2">
      <c r="A31" s="22"/>
      <c r="B31" s="23"/>
      <c r="C31" s="23"/>
      <c r="D31" s="23"/>
      <c r="E31" s="2"/>
      <c r="F31" s="35"/>
      <c r="G31" s="27">
        <f t="shared" si="1"/>
        <v>0</v>
      </c>
    </row>
    <row r="32" spans="1:7" x14ac:dyDescent="0.2">
      <c r="A32" s="22"/>
      <c r="B32" s="9" t="s">
        <v>35</v>
      </c>
      <c r="C32" s="23"/>
      <c r="D32" s="23"/>
      <c r="E32" s="2"/>
      <c r="F32" s="35"/>
      <c r="G32" s="24">
        <f>SUM(G34:G64)</f>
        <v>0</v>
      </c>
    </row>
    <row r="33" spans="1:7" x14ac:dyDescent="0.2">
      <c r="A33" s="22"/>
      <c r="B33" s="23" t="s">
        <v>18</v>
      </c>
      <c r="C33" s="26"/>
      <c r="D33" s="71"/>
      <c r="E33" s="35"/>
      <c r="F33" s="35"/>
      <c r="G33" s="36"/>
    </row>
    <row r="34" spans="1:7" ht="38.25" x14ac:dyDescent="0.2">
      <c r="A34" s="22">
        <v>18</v>
      </c>
      <c r="B34" s="25" t="s">
        <v>68</v>
      </c>
      <c r="C34" s="26" t="s">
        <v>4</v>
      </c>
      <c r="D34" s="71">
        <v>25.6</v>
      </c>
      <c r="E34" s="35"/>
      <c r="F34" s="35"/>
      <c r="G34" s="27">
        <f>D34*(E34+F34)</f>
        <v>0</v>
      </c>
    </row>
    <row r="35" spans="1:7" ht="38.25" x14ac:dyDescent="0.2">
      <c r="A35" s="22">
        <v>19</v>
      </c>
      <c r="B35" s="25" t="s">
        <v>49</v>
      </c>
      <c r="C35" s="26" t="s">
        <v>4</v>
      </c>
      <c r="D35" s="26">
        <v>6.8</v>
      </c>
      <c r="E35" s="35"/>
      <c r="F35" s="35"/>
      <c r="G35" s="27">
        <f>D35*(E35+F35)</f>
        <v>0</v>
      </c>
    </row>
    <row r="36" spans="1:7" x14ac:dyDescent="0.2">
      <c r="A36" s="22">
        <v>20</v>
      </c>
      <c r="B36" s="29" t="s">
        <v>50</v>
      </c>
      <c r="C36" s="26" t="s">
        <v>5</v>
      </c>
      <c r="D36" s="71">
        <v>10</v>
      </c>
      <c r="E36" s="35"/>
      <c r="F36" s="35"/>
      <c r="G36" s="27">
        <f>D36*(E36+F36)</f>
        <v>0</v>
      </c>
    </row>
    <row r="37" spans="1:7" ht="25.5" x14ac:dyDescent="0.2">
      <c r="A37" s="22">
        <v>21</v>
      </c>
      <c r="B37" s="25" t="s">
        <v>63</v>
      </c>
      <c r="C37" s="26" t="s">
        <v>4</v>
      </c>
      <c r="D37" s="71">
        <v>6.8</v>
      </c>
      <c r="E37" s="35"/>
      <c r="F37" s="35"/>
      <c r="G37" s="27">
        <f>D37*(E37+F37)</f>
        <v>0</v>
      </c>
    </row>
    <row r="38" spans="1:7" ht="25.5" x14ac:dyDescent="0.2">
      <c r="A38" s="22">
        <v>22</v>
      </c>
      <c r="B38" s="25" t="s">
        <v>64</v>
      </c>
      <c r="C38" s="26" t="s">
        <v>4</v>
      </c>
      <c r="D38" s="71">
        <v>25.6</v>
      </c>
      <c r="E38" s="35"/>
      <c r="F38" s="35"/>
      <c r="G38" s="27">
        <f>D38*(E38+F38)</f>
        <v>0</v>
      </c>
    </row>
    <row r="39" spans="1:7" x14ac:dyDescent="0.2">
      <c r="A39" s="22"/>
      <c r="B39" s="23" t="s">
        <v>19</v>
      </c>
      <c r="C39" s="26"/>
      <c r="D39" s="71"/>
      <c r="E39" s="35"/>
      <c r="F39" s="35"/>
      <c r="G39" s="27"/>
    </row>
    <row r="40" spans="1:7" ht="38.25" x14ac:dyDescent="0.2">
      <c r="A40" s="22">
        <v>23</v>
      </c>
      <c r="B40" s="25" t="s">
        <v>68</v>
      </c>
      <c r="C40" s="26" t="s">
        <v>4</v>
      </c>
      <c r="D40" s="71">
        <v>48.354999999999997</v>
      </c>
      <c r="E40" s="35"/>
      <c r="F40" s="35"/>
      <c r="G40" s="27">
        <f>D40*(E40+F40)</f>
        <v>0</v>
      </c>
    </row>
    <row r="41" spans="1:7" ht="38.25" x14ac:dyDescent="0.2">
      <c r="A41" s="22">
        <v>24</v>
      </c>
      <c r="B41" s="25" t="s">
        <v>49</v>
      </c>
      <c r="C41" s="26" t="s">
        <v>4</v>
      </c>
      <c r="D41" s="71">
        <v>15.64</v>
      </c>
      <c r="E41" s="35"/>
      <c r="F41" s="35"/>
      <c r="G41" s="27">
        <f>D41*(E41+F41)</f>
        <v>0</v>
      </c>
    </row>
    <row r="42" spans="1:7" x14ac:dyDescent="0.2">
      <c r="A42" s="22">
        <v>25</v>
      </c>
      <c r="B42" s="8" t="s">
        <v>62</v>
      </c>
      <c r="C42" s="26" t="s">
        <v>5</v>
      </c>
      <c r="D42" s="71">
        <v>16</v>
      </c>
      <c r="E42" s="35"/>
      <c r="F42" s="35"/>
      <c r="G42" s="27">
        <f>D42*(E42+F42)</f>
        <v>0</v>
      </c>
    </row>
    <row r="43" spans="1:7" ht="25.5" x14ac:dyDescent="0.2">
      <c r="A43" s="22">
        <v>26</v>
      </c>
      <c r="B43" s="25" t="s">
        <v>63</v>
      </c>
      <c r="C43" s="26" t="s">
        <v>4</v>
      </c>
      <c r="D43" s="71">
        <v>15.64</v>
      </c>
      <c r="E43" s="35"/>
      <c r="F43" s="35"/>
      <c r="G43" s="27">
        <f>D43*(E43+F43)</f>
        <v>0</v>
      </c>
    </row>
    <row r="44" spans="1:7" ht="25.5" x14ac:dyDescent="0.2">
      <c r="A44" s="22">
        <v>27</v>
      </c>
      <c r="B44" s="25" t="s">
        <v>64</v>
      </c>
      <c r="C44" s="26" t="s">
        <v>4</v>
      </c>
      <c r="D44" s="71">
        <v>48.354999999999997</v>
      </c>
      <c r="E44" s="35"/>
      <c r="F44" s="35"/>
      <c r="G44" s="27">
        <f>D44*(E44+F44)</f>
        <v>0</v>
      </c>
    </row>
    <row r="45" spans="1:7" x14ac:dyDescent="0.2">
      <c r="A45" s="22"/>
      <c r="B45" s="23" t="s">
        <v>20</v>
      </c>
      <c r="C45" s="26"/>
      <c r="D45" s="71"/>
      <c r="E45" s="35"/>
      <c r="F45" s="35"/>
      <c r="G45" s="27"/>
    </row>
    <row r="46" spans="1:7" ht="38.25" x14ac:dyDescent="0.2">
      <c r="A46" s="22">
        <v>28</v>
      </c>
      <c r="B46" s="25" t="s">
        <v>68</v>
      </c>
      <c r="C46" s="26" t="s">
        <v>4</v>
      </c>
      <c r="D46" s="71">
        <v>23.34</v>
      </c>
      <c r="E46" s="35"/>
      <c r="F46" s="35"/>
      <c r="G46" s="27">
        <f>D46*(E46+F46)</f>
        <v>0</v>
      </c>
    </row>
    <row r="47" spans="1:7" ht="38.25" x14ac:dyDescent="0.2">
      <c r="A47" s="22">
        <v>29</v>
      </c>
      <c r="B47" s="25" t="s">
        <v>49</v>
      </c>
      <c r="C47" s="26" t="s">
        <v>4</v>
      </c>
      <c r="D47" s="71">
        <v>7.5</v>
      </c>
      <c r="E47" s="35"/>
      <c r="F47" s="35"/>
      <c r="G47" s="27">
        <f>D47*(E47+F47)</f>
        <v>0</v>
      </c>
    </row>
    <row r="48" spans="1:7" x14ac:dyDescent="0.2">
      <c r="A48" s="22">
        <v>30</v>
      </c>
      <c r="B48" s="8" t="s">
        <v>62</v>
      </c>
      <c r="C48" s="26" t="s">
        <v>5</v>
      </c>
      <c r="D48" s="71">
        <v>10.8</v>
      </c>
      <c r="E48" s="35"/>
      <c r="F48" s="35"/>
      <c r="G48" s="27">
        <f>D48*(E48+F48)</f>
        <v>0</v>
      </c>
    </row>
    <row r="49" spans="1:7" ht="25.5" x14ac:dyDescent="0.2">
      <c r="A49" s="22">
        <v>31</v>
      </c>
      <c r="B49" s="25" t="s">
        <v>63</v>
      </c>
      <c r="C49" s="26" t="s">
        <v>4</v>
      </c>
      <c r="D49" s="71">
        <v>7.5</v>
      </c>
      <c r="E49" s="35"/>
      <c r="F49" s="35"/>
      <c r="G49" s="27">
        <f>D49*(E49+F49)</f>
        <v>0</v>
      </c>
    </row>
    <row r="50" spans="1:7" ht="25.5" x14ac:dyDescent="0.2">
      <c r="A50" s="22">
        <v>32</v>
      </c>
      <c r="B50" s="25" t="s">
        <v>64</v>
      </c>
      <c r="C50" s="26" t="s">
        <v>4</v>
      </c>
      <c r="D50" s="71">
        <v>23.34</v>
      </c>
      <c r="E50" s="35"/>
      <c r="F50" s="35"/>
      <c r="G50" s="27">
        <f>D50*(E50+F50)</f>
        <v>0</v>
      </c>
    </row>
    <row r="51" spans="1:7" x14ac:dyDescent="0.2">
      <c r="A51" s="22"/>
      <c r="B51" s="23" t="s">
        <v>21</v>
      </c>
      <c r="C51" s="26"/>
      <c r="D51" s="71"/>
      <c r="E51" s="35"/>
      <c r="F51" s="35"/>
      <c r="G51" s="27"/>
    </row>
    <row r="52" spans="1:7" ht="38.25" x14ac:dyDescent="0.2">
      <c r="A52" s="22">
        <v>33</v>
      </c>
      <c r="B52" s="25" t="s">
        <v>68</v>
      </c>
      <c r="C52" s="26" t="s">
        <v>4</v>
      </c>
      <c r="D52" s="71">
        <v>58.7</v>
      </c>
      <c r="E52" s="35"/>
      <c r="F52" s="35"/>
      <c r="G52" s="27">
        <f>D52*(E52+F52)</f>
        <v>0</v>
      </c>
    </row>
    <row r="53" spans="1:7" ht="38.25" x14ac:dyDescent="0.2">
      <c r="A53" s="22">
        <v>34</v>
      </c>
      <c r="B53" s="25" t="s">
        <v>49</v>
      </c>
      <c r="C53" s="26" t="s">
        <v>4</v>
      </c>
      <c r="D53" s="71">
        <v>30.55</v>
      </c>
      <c r="E53" s="35"/>
      <c r="F53" s="35"/>
      <c r="G53" s="27">
        <f>D53*(E53+F53)</f>
        <v>0</v>
      </c>
    </row>
    <row r="54" spans="1:7" x14ac:dyDescent="0.2">
      <c r="A54" s="22">
        <v>35</v>
      </c>
      <c r="B54" s="8" t="s">
        <v>62</v>
      </c>
      <c r="C54" s="26" t="s">
        <v>5</v>
      </c>
      <c r="D54" s="71">
        <v>22.7</v>
      </c>
      <c r="E54" s="35"/>
      <c r="F54" s="35"/>
      <c r="G54" s="27">
        <f>D54*(E54+F54)</f>
        <v>0</v>
      </c>
    </row>
    <row r="55" spans="1:7" ht="25.5" x14ac:dyDescent="0.2">
      <c r="A55" s="22">
        <v>36</v>
      </c>
      <c r="B55" s="25" t="s">
        <v>63</v>
      </c>
      <c r="C55" s="26" t="s">
        <v>4</v>
      </c>
      <c r="D55" s="71">
        <v>30.55</v>
      </c>
      <c r="E55" s="35"/>
      <c r="F55" s="35"/>
      <c r="G55" s="27">
        <f>D55*(E55+F55)</f>
        <v>0</v>
      </c>
    </row>
    <row r="56" spans="1:7" ht="25.5" x14ac:dyDescent="0.2">
      <c r="A56" s="22">
        <v>37</v>
      </c>
      <c r="B56" s="25" t="s">
        <v>64</v>
      </c>
      <c r="C56" s="26" t="s">
        <v>5</v>
      </c>
      <c r="D56" s="71">
        <v>58.7</v>
      </c>
      <c r="E56" s="35"/>
      <c r="F56" s="35"/>
      <c r="G56" s="27">
        <f>D56*(E56+F56)</f>
        <v>0</v>
      </c>
    </row>
    <row r="57" spans="1:7" x14ac:dyDescent="0.2">
      <c r="A57" s="22"/>
      <c r="B57" s="23" t="s">
        <v>22</v>
      </c>
      <c r="C57" s="26"/>
      <c r="D57" s="71"/>
      <c r="E57" s="35"/>
      <c r="F57" s="35"/>
      <c r="G57" s="27"/>
    </row>
    <row r="58" spans="1:7" ht="38.25" x14ac:dyDescent="0.2">
      <c r="A58" s="22">
        <v>38</v>
      </c>
      <c r="B58" s="25" t="s">
        <v>68</v>
      </c>
      <c r="C58" s="26" t="s">
        <v>4</v>
      </c>
      <c r="D58" s="71">
        <v>28.11</v>
      </c>
      <c r="E58" s="35"/>
      <c r="F58" s="35"/>
      <c r="G58" s="27">
        <f t="shared" ref="G58:G64" si="2">D58*(E58+F58)</f>
        <v>0</v>
      </c>
    </row>
    <row r="59" spans="1:7" ht="38.25" x14ac:dyDescent="0.2">
      <c r="A59" s="22">
        <v>39</v>
      </c>
      <c r="B59" s="25" t="s">
        <v>49</v>
      </c>
      <c r="C59" s="26" t="s">
        <v>4</v>
      </c>
      <c r="D59" s="71">
        <v>7.5</v>
      </c>
      <c r="E59" s="35"/>
      <c r="F59" s="35"/>
      <c r="G59" s="27">
        <f t="shared" si="2"/>
        <v>0</v>
      </c>
    </row>
    <row r="60" spans="1:7" x14ac:dyDescent="0.2">
      <c r="A60" s="22">
        <v>40</v>
      </c>
      <c r="B60" s="8" t="s">
        <v>62</v>
      </c>
      <c r="C60" s="26" t="s">
        <v>4</v>
      </c>
      <c r="D60" s="71">
        <v>11</v>
      </c>
      <c r="E60" s="35"/>
      <c r="F60" s="35"/>
      <c r="G60" s="27">
        <f t="shared" si="2"/>
        <v>0</v>
      </c>
    </row>
    <row r="61" spans="1:7" ht="25.5" x14ac:dyDescent="0.2">
      <c r="A61" s="22">
        <v>41</v>
      </c>
      <c r="B61" s="25" t="s">
        <v>63</v>
      </c>
      <c r="C61" s="26" t="s">
        <v>4</v>
      </c>
      <c r="D61" s="71">
        <v>7.5</v>
      </c>
      <c r="E61" s="35"/>
      <c r="F61" s="35"/>
      <c r="G61" s="27">
        <f t="shared" si="2"/>
        <v>0</v>
      </c>
    </row>
    <row r="62" spans="1:7" ht="25.5" x14ac:dyDescent="0.2">
      <c r="A62" s="22">
        <v>42</v>
      </c>
      <c r="B62" s="25" t="s">
        <v>64</v>
      </c>
      <c r="C62" s="26" t="s">
        <v>5</v>
      </c>
      <c r="D62" s="71">
        <v>28.11</v>
      </c>
      <c r="E62" s="35"/>
      <c r="F62" s="35"/>
      <c r="G62" s="27">
        <f t="shared" si="2"/>
        <v>0</v>
      </c>
    </row>
    <row r="63" spans="1:7" ht="38.25" x14ac:dyDescent="0.2">
      <c r="A63" s="22">
        <v>43</v>
      </c>
      <c r="B63" s="25" t="s">
        <v>72</v>
      </c>
      <c r="C63" s="26" t="s">
        <v>47</v>
      </c>
      <c r="D63" s="71">
        <v>1</v>
      </c>
      <c r="E63" s="35"/>
      <c r="F63" s="35"/>
      <c r="G63" s="27">
        <f t="shared" si="2"/>
        <v>0</v>
      </c>
    </row>
    <row r="64" spans="1:7" ht="51" x14ac:dyDescent="0.2">
      <c r="A64" s="22">
        <v>44</v>
      </c>
      <c r="B64" s="25" t="s">
        <v>69</v>
      </c>
      <c r="C64" s="26" t="s">
        <v>5</v>
      </c>
      <c r="D64" s="71">
        <v>19.399999999999999</v>
      </c>
      <c r="E64" s="35"/>
      <c r="F64" s="35"/>
      <c r="G64" s="27">
        <f t="shared" si="2"/>
        <v>0</v>
      </c>
    </row>
    <row r="65" spans="1:7" x14ac:dyDescent="0.2">
      <c r="A65" s="22"/>
      <c r="B65" s="5" t="s">
        <v>9</v>
      </c>
      <c r="C65" s="26"/>
      <c r="D65" s="71"/>
      <c r="E65" s="35"/>
      <c r="F65" s="35"/>
      <c r="G65" s="24">
        <f>SUM(G66:G72)</f>
        <v>0</v>
      </c>
    </row>
    <row r="66" spans="1:7" ht="38.25" x14ac:dyDescent="0.2">
      <c r="A66" s="22">
        <v>45</v>
      </c>
      <c r="B66" s="25" t="s">
        <v>68</v>
      </c>
      <c r="C66" s="26" t="s">
        <v>4</v>
      </c>
      <c r="D66" s="71">
        <v>31.8</v>
      </c>
      <c r="E66" s="35"/>
      <c r="F66" s="35"/>
      <c r="G66" s="27">
        <f t="shared" ref="G66:G72" si="3">D66*(E66+F66)</f>
        <v>0</v>
      </c>
    </row>
    <row r="67" spans="1:7" ht="25.5" x14ac:dyDescent="0.2">
      <c r="A67" s="22">
        <v>46</v>
      </c>
      <c r="B67" s="25" t="s">
        <v>66</v>
      </c>
      <c r="C67" s="26" t="s">
        <v>4</v>
      </c>
      <c r="D67" s="71">
        <v>22.3</v>
      </c>
      <c r="E67" s="35"/>
      <c r="F67" s="35"/>
      <c r="G67" s="27">
        <f t="shared" si="3"/>
        <v>0</v>
      </c>
    </row>
    <row r="68" spans="1:7" x14ac:dyDescent="0.2">
      <c r="A68" s="22">
        <v>47</v>
      </c>
      <c r="B68" s="25" t="s">
        <v>36</v>
      </c>
      <c r="C68" s="26" t="s">
        <v>6</v>
      </c>
      <c r="D68" s="71">
        <v>1</v>
      </c>
      <c r="E68" s="35"/>
      <c r="F68" s="35"/>
      <c r="G68" s="27">
        <f t="shared" si="3"/>
        <v>0</v>
      </c>
    </row>
    <row r="69" spans="1:7" ht="25.5" x14ac:dyDescent="0.2">
      <c r="A69" s="22">
        <v>48</v>
      </c>
      <c r="B69" s="25" t="s">
        <v>70</v>
      </c>
      <c r="C69" s="26" t="s">
        <v>4</v>
      </c>
      <c r="D69" s="71">
        <v>8</v>
      </c>
      <c r="E69" s="35"/>
      <c r="F69" s="35"/>
      <c r="G69" s="27">
        <f t="shared" si="3"/>
        <v>0</v>
      </c>
    </row>
    <row r="70" spans="1:7" ht="25.5" x14ac:dyDescent="0.2">
      <c r="A70" s="22">
        <v>49</v>
      </c>
      <c r="B70" s="25" t="s">
        <v>37</v>
      </c>
      <c r="C70" s="26" t="s">
        <v>6</v>
      </c>
      <c r="D70" s="71">
        <v>1</v>
      </c>
      <c r="E70" s="35"/>
      <c r="F70" s="35"/>
      <c r="G70" s="27">
        <f t="shared" si="3"/>
        <v>0</v>
      </c>
    </row>
    <row r="71" spans="1:7" x14ac:dyDescent="0.2">
      <c r="A71" s="22">
        <v>50</v>
      </c>
      <c r="B71" s="25" t="s">
        <v>11</v>
      </c>
      <c r="C71" s="26" t="s">
        <v>6</v>
      </c>
      <c r="D71" s="71">
        <v>8</v>
      </c>
      <c r="E71" s="35"/>
      <c r="F71" s="35"/>
      <c r="G71" s="27">
        <f t="shared" si="3"/>
        <v>0</v>
      </c>
    </row>
    <row r="72" spans="1:7" x14ac:dyDescent="0.2">
      <c r="A72" s="22">
        <v>51</v>
      </c>
      <c r="B72" s="25" t="s">
        <v>48</v>
      </c>
      <c r="C72" s="26" t="s">
        <v>6</v>
      </c>
      <c r="D72" s="71">
        <v>1</v>
      </c>
      <c r="E72" s="35"/>
      <c r="F72" s="35"/>
      <c r="G72" s="27">
        <f t="shared" si="3"/>
        <v>0</v>
      </c>
    </row>
    <row r="73" spans="1:7" x14ac:dyDescent="0.2">
      <c r="A73" s="22"/>
      <c r="B73" s="5" t="s">
        <v>109</v>
      </c>
      <c r="C73" s="26"/>
      <c r="D73" s="83"/>
      <c r="E73" s="35"/>
      <c r="F73" s="35"/>
      <c r="G73" s="30">
        <f>SUM(G74:G79)</f>
        <v>0</v>
      </c>
    </row>
    <row r="74" spans="1:7" x14ac:dyDescent="0.2">
      <c r="A74" s="22">
        <v>52</v>
      </c>
      <c r="B74" s="25" t="s">
        <v>110</v>
      </c>
      <c r="C74" s="26" t="s">
        <v>6</v>
      </c>
      <c r="D74" s="83">
        <v>1</v>
      </c>
      <c r="E74" s="35"/>
      <c r="F74" s="35"/>
      <c r="G74" s="27">
        <f t="shared" ref="G74:G79" si="4">D74*(E74+F74)</f>
        <v>0</v>
      </c>
    </row>
    <row r="75" spans="1:7" x14ac:dyDescent="0.2">
      <c r="A75" s="22">
        <v>53</v>
      </c>
      <c r="B75" s="25" t="s">
        <v>111</v>
      </c>
      <c r="C75" s="26" t="s">
        <v>6</v>
      </c>
      <c r="D75" s="83">
        <v>1</v>
      </c>
      <c r="E75" s="35"/>
      <c r="F75" s="35"/>
      <c r="G75" s="27">
        <f t="shared" si="4"/>
        <v>0</v>
      </c>
    </row>
    <row r="76" spans="1:7" ht="25.5" x14ac:dyDescent="0.2">
      <c r="A76" s="22">
        <v>54</v>
      </c>
      <c r="B76" s="25" t="s">
        <v>112</v>
      </c>
      <c r="C76" s="26" t="s">
        <v>6</v>
      </c>
      <c r="D76" s="83">
        <v>1</v>
      </c>
      <c r="E76" s="35"/>
      <c r="F76" s="35"/>
      <c r="G76" s="27">
        <f t="shared" si="4"/>
        <v>0</v>
      </c>
    </row>
    <row r="77" spans="1:7" ht="51" x14ac:dyDescent="0.2">
      <c r="A77" s="22">
        <v>55</v>
      </c>
      <c r="B77" s="25" t="s">
        <v>115</v>
      </c>
      <c r="C77" s="26" t="s">
        <v>6</v>
      </c>
      <c r="D77" s="83">
        <v>1</v>
      </c>
      <c r="E77" s="35"/>
      <c r="F77" s="35"/>
      <c r="G77" s="27">
        <f t="shared" si="4"/>
        <v>0</v>
      </c>
    </row>
    <row r="78" spans="1:7" x14ac:dyDescent="0.2">
      <c r="A78" s="22">
        <v>56</v>
      </c>
      <c r="B78" s="25" t="s">
        <v>114</v>
      </c>
      <c r="C78" s="26" t="s">
        <v>6</v>
      </c>
      <c r="D78" s="83">
        <v>1</v>
      </c>
      <c r="E78" s="35"/>
      <c r="F78" s="35"/>
      <c r="G78" s="27">
        <f t="shared" si="4"/>
        <v>0</v>
      </c>
    </row>
    <row r="79" spans="1:7" ht="25.5" x14ac:dyDescent="0.2">
      <c r="A79" s="22">
        <v>57</v>
      </c>
      <c r="B79" s="25" t="s">
        <v>113</v>
      </c>
      <c r="C79" s="26" t="s">
        <v>6</v>
      </c>
      <c r="D79" s="83">
        <v>1</v>
      </c>
      <c r="E79" s="35"/>
      <c r="F79" s="35"/>
      <c r="G79" s="27">
        <f t="shared" si="4"/>
        <v>0</v>
      </c>
    </row>
    <row r="80" spans="1:7" x14ac:dyDescent="0.2">
      <c r="A80" s="22"/>
      <c r="B80" s="5" t="s">
        <v>10</v>
      </c>
      <c r="C80" s="26"/>
      <c r="D80" s="71"/>
      <c r="E80" s="35"/>
      <c r="F80" s="35"/>
      <c r="G80" s="30">
        <f>SUM(G81)</f>
        <v>0</v>
      </c>
    </row>
    <row r="81" spans="1:7" x14ac:dyDescent="0.2">
      <c r="A81" s="22">
        <v>58</v>
      </c>
      <c r="B81" s="25" t="s">
        <v>23</v>
      </c>
      <c r="C81" s="26" t="s">
        <v>6</v>
      </c>
      <c r="D81" s="71">
        <v>12</v>
      </c>
      <c r="E81" s="35"/>
      <c r="F81" s="35"/>
      <c r="G81" s="27">
        <f>D81*(E81+F81)</f>
        <v>0</v>
      </c>
    </row>
    <row r="82" spans="1:7" x14ac:dyDescent="0.2">
      <c r="A82" s="31"/>
      <c r="B82" s="32" t="s">
        <v>100</v>
      </c>
      <c r="C82" s="36"/>
      <c r="D82" s="36"/>
      <c r="E82" s="31"/>
      <c r="F82" s="35"/>
      <c r="G82" s="30">
        <f>G8+G15+G25+G32+G65+G80+G73</f>
        <v>0</v>
      </c>
    </row>
    <row r="85" spans="1:7" x14ac:dyDescent="0.2">
      <c r="B85" s="3"/>
    </row>
    <row r="86" spans="1:7" x14ac:dyDescent="0.2">
      <c r="B86" s="4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5"/>
  <sheetViews>
    <sheetView topLeftCell="A54" workbookViewId="0">
      <selection activeCell="Q67" sqref="Q67"/>
    </sheetView>
  </sheetViews>
  <sheetFormatPr defaultColWidth="9.140625" defaultRowHeight="12.75" x14ac:dyDescent="0.2"/>
  <cols>
    <col min="1" max="1" width="5.5703125" style="51" customWidth="1"/>
    <col min="2" max="2" width="47.140625" style="51" customWidth="1"/>
    <col min="3" max="3" width="8.7109375" style="66" customWidth="1"/>
    <col min="4" max="4" width="10.140625" style="66" customWidth="1"/>
    <col min="5" max="5" width="11.5703125" style="51" customWidth="1"/>
    <col min="6" max="6" width="12" style="51" customWidth="1"/>
    <col min="7" max="7" width="13.85546875" style="66" customWidth="1"/>
    <col min="8" max="8" width="9.140625" style="51"/>
    <col min="9" max="10" width="9.140625" style="12"/>
    <col min="11" max="11" width="17" style="12" customWidth="1"/>
    <col min="12" max="16384" width="9.140625" style="12"/>
  </cols>
  <sheetData>
    <row r="1" spans="1:7" ht="16.149999999999999" customHeight="1" x14ac:dyDescent="0.25">
      <c r="A1" s="52"/>
      <c r="B1" s="53"/>
      <c r="C1" s="78"/>
      <c r="D1" s="79"/>
      <c r="E1" s="52"/>
      <c r="F1" s="52"/>
    </row>
    <row r="2" spans="1:7" ht="15" x14ac:dyDescent="0.25">
      <c r="B2" s="54"/>
    </row>
    <row r="3" spans="1:7" ht="15" x14ac:dyDescent="0.25">
      <c r="B3" s="54" t="s">
        <v>90</v>
      </c>
    </row>
    <row r="4" spans="1:7" x14ac:dyDescent="0.2">
      <c r="B4" s="55" t="s">
        <v>15</v>
      </c>
    </row>
    <row r="5" spans="1:7" x14ac:dyDescent="0.2">
      <c r="B5" s="55"/>
    </row>
    <row r="6" spans="1:7" x14ac:dyDescent="0.2">
      <c r="B6" s="55"/>
    </row>
    <row r="7" spans="1:7" ht="51" x14ac:dyDescent="0.2">
      <c r="A7" s="46" t="s">
        <v>0</v>
      </c>
      <c r="B7" s="56" t="s">
        <v>1</v>
      </c>
      <c r="C7" s="56" t="s">
        <v>3</v>
      </c>
      <c r="D7" s="56" t="s">
        <v>2</v>
      </c>
      <c r="E7" s="18" t="s">
        <v>99</v>
      </c>
      <c r="F7" s="18" t="s">
        <v>98</v>
      </c>
      <c r="G7" s="17" t="s">
        <v>25</v>
      </c>
    </row>
    <row r="8" spans="1:7" x14ac:dyDescent="0.2">
      <c r="A8" s="46"/>
      <c r="B8" s="56"/>
      <c r="C8" s="56"/>
      <c r="D8" s="56"/>
      <c r="E8" s="18"/>
      <c r="F8" s="57"/>
      <c r="G8" s="58"/>
    </row>
    <row r="9" spans="1:7" x14ac:dyDescent="0.2">
      <c r="A9" s="46"/>
      <c r="B9" s="56" t="s">
        <v>29</v>
      </c>
      <c r="C9" s="56"/>
      <c r="D9" s="56"/>
      <c r="E9" s="18"/>
      <c r="F9" s="57"/>
      <c r="G9" s="59">
        <f>SUM(G10:G14)</f>
        <v>0</v>
      </c>
    </row>
    <row r="10" spans="1:7" ht="25.5" x14ac:dyDescent="0.2">
      <c r="A10" s="46">
        <v>1</v>
      </c>
      <c r="B10" s="60" t="s">
        <v>43</v>
      </c>
      <c r="C10" s="47" t="s">
        <v>4</v>
      </c>
      <c r="D10" s="80">
        <v>57.8</v>
      </c>
      <c r="E10" s="50"/>
      <c r="F10" s="50"/>
      <c r="G10" s="48">
        <f>D10*(E10+F10)</f>
        <v>0</v>
      </c>
    </row>
    <row r="11" spans="1:7" x14ac:dyDescent="0.2">
      <c r="A11" s="46">
        <v>2</v>
      </c>
      <c r="B11" s="61" t="s">
        <v>32</v>
      </c>
      <c r="C11" s="47" t="s">
        <v>4</v>
      </c>
      <c r="D11" s="80">
        <v>8.25</v>
      </c>
      <c r="E11" s="50"/>
      <c r="F11" s="50"/>
      <c r="G11" s="48">
        <f>D11*(E11+F11)</f>
        <v>0</v>
      </c>
    </row>
    <row r="12" spans="1:7" x14ac:dyDescent="0.2">
      <c r="A12" s="46">
        <v>3</v>
      </c>
      <c r="B12" s="60" t="s">
        <v>31</v>
      </c>
      <c r="C12" s="47" t="s">
        <v>4</v>
      </c>
      <c r="D12" s="80">
        <v>14.4</v>
      </c>
      <c r="E12" s="50"/>
      <c r="F12" s="50"/>
      <c r="G12" s="48">
        <f>D12*(E12+F12)</f>
        <v>0</v>
      </c>
    </row>
    <row r="13" spans="1:7" x14ac:dyDescent="0.2">
      <c r="A13" s="46">
        <v>4</v>
      </c>
      <c r="B13" s="62" t="s">
        <v>28</v>
      </c>
      <c r="C13" s="47" t="s">
        <v>6</v>
      </c>
      <c r="D13" s="80">
        <v>3</v>
      </c>
      <c r="E13" s="50"/>
      <c r="F13" s="50"/>
      <c r="G13" s="48">
        <f>D13*(E13+F13)</f>
        <v>0</v>
      </c>
    </row>
    <row r="14" spans="1:7" x14ac:dyDescent="0.2">
      <c r="A14" s="46">
        <v>5</v>
      </c>
      <c r="B14" s="15" t="s">
        <v>40</v>
      </c>
      <c r="C14" s="47" t="s">
        <v>6</v>
      </c>
      <c r="D14" s="80">
        <v>2</v>
      </c>
      <c r="E14" s="50"/>
      <c r="F14" s="50"/>
      <c r="G14" s="48">
        <f>D14*(E14+F14)</f>
        <v>0</v>
      </c>
    </row>
    <row r="15" spans="1:7" x14ac:dyDescent="0.2">
      <c r="A15" s="46"/>
      <c r="B15" s="62"/>
      <c r="C15" s="47"/>
      <c r="D15" s="80"/>
      <c r="E15" s="50"/>
      <c r="F15" s="50"/>
      <c r="G15" s="48"/>
    </row>
    <row r="16" spans="1:7" x14ac:dyDescent="0.2">
      <c r="A16" s="46"/>
      <c r="B16" s="17" t="s">
        <v>33</v>
      </c>
      <c r="C16" s="56"/>
      <c r="D16" s="80"/>
      <c r="E16" s="50"/>
      <c r="F16" s="50"/>
      <c r="G16" s="63">
        <f>SUM(G17:G23)</f>
        <v>0</v>
      </c>
    </row>
    <row r="17" spans="1:7" ht="25.5" x14ac:dyDescent="0.2">
      <c r="A17" s="46">
        <v>6</v>
      </c>
      <c r="B17" s="60" t="s">
        <v>42</v>
      </c>
      <c r="C17" s="47" t="s">
        <v>4</v>
      </c>
      <c r="D17" s="80">
        <v>34</v>
      </c>
      <c r="E17" s="50"/>
      <c r="F17" s="50"/>
      <c r="G17" s="48">
        <f t="shared" ref="G17:G23" si="0">D17*(E17+F17)</f>
        <v>0</v>
      </c>
    </row>
    <row r="18" spans="1:7" ht="38.25" x14ac:dyDescent="0.2">
      <c r="A18" s="46">
        <v>7</v>
      </c>
      <c r="B18" s="15" t="s">
        <v>55</v>
      </c>
      <c r="C18" s="47" t="s">
        <v>4</v>
      </c>
      <c r="D18" s="80">
        <v>69.2</v>
      </c>
      <c r="E18" s="50"/>
      <c r="F18" s="50"/>
      <c r="G18" s="48">
        <f t="shared" si="0"/>
        <v>0</v>
      </c>
    </row>
    <row r="19" spans="1:7" x14ac:dyDescent="0.2">
      <c r="A19" s="46">
        <v>8</v>
      </c>
      <c r="B19" s="15" t="s">
        <v>51</v>
      </c>
      <c r="C19" s="47" t="s">
        <v>4</v>
      </c>
      <c r="D19" s="80">
        <v>76.12</v>
      </c>
      <c r="E19" s="50"/>
      <c r="F19" s="50"/>
      <c r="G19" s="48">
        <f t="shared" si="0"/>
        <v>0</v>
      </c>
    </row>
    <row r="20" spans="1:7" x14ac:dyDescent="0.2">
      <c r="A20" s="46">
        <v>9</v>
      </c>
      <c r="B20" s="15" t="s">
        <v>52</v>
      </c>
      <c r="C20" s="47" t="s">
        <v>4</v>
      </c>
      <c r="D20" s="80">
        <v>76.12</v>
      </c>
      <c r="E20" s="50"/>
      <c r="F20" s="50"/>
      <c r="G20" s="48">
        <f t="shared" si="0"/>
        <v>0</v>
      </c>
    </row>
    <row r="21" spans="1:7" ht="25.5" x14ac:dyDescent="0.2">
      <c r="A21" s="46">
        <v>10</v>
      </c>
      <c r="B21" s="15" t="s">
        <v>53</v>
      </c>
      <c r="C21" s="47" t="s">
        <v>4</v>
      </c>
      <c r="D21" s="80">
        <v>76.12</v>
      </c>
      <c r="E21" s="50"/>
      <c r="F21" s="50"/>
      <c r="G21" s="48">
        <f t="shared" si="0"/>
        <v>0</v>
      </c>
    </row>
    <row r="22" spans="1:7" x14ac:dyDescent="0.2">
      <c r="A22" s="46">
        <v>11</v>
      </c>
      <c r="B22" s="15" t="s">
        <v>41</v>
      </c>
      <c r="C22" s="47" t="s">
        <v>6</v>
      </c>
      <c r="D22" s="80">
        <v>2</v>
      </c>
      <c r="E22" s="50"/>
      <c r="F22" s="50"/>
      <c r="G22" s="48">
        <f t="shared" si="0"/>
        <v>0</v>
      </c>
    </row>
    <row r="23" spans="1:7" x14ac:dyDescent="0.2">
      <c r="A23" s="46">
        <v>12</v>
      </c>
      <c r="B23" s="15" t="s">
        <v>44</v>
      </c>
      <c r="C23" s="47" t="s">
        <v>5</v>
      </c>
      <c r="D23" s="80">
        <v>10</v>
      </c>
      <c r="E23" s="50"/>
      <c r="F23" s="50"/>
      <c r="G23" s="48">
        <f t="shared" si="0"/>
        <v>0</v>
      </c>
    </row>
    <row r="24" spans="1:7" x14ac:dyDescent="0.2">
      <c r="A24" s="46"/>
      <c r="B24" s="60"/>
      <c r="C24" s="47"/>
      <c r="D24" s="80"/>
      <c r="E24" s="50"/>
      <c r="F24" s="50"/>
      <c r="G24" s="48"/>
    </row>
    <row r="25" spans="1:7" x14ac:dyDescent="0.2">
      <c r="A25" s="46"/>
      <c r="B25" s="16" t="s">
        <v>34</v>
      </c>
      <c r="C25" s="47"/>
      <c r="D25" s="80"/>
      <c r="E25" s="50"/>
      <c r="F25" s="50"/>
      <c r="G25" s="63">
        <f>SUM(G26:G28)</f>
        <v>0</v>
      </c>
    </row>
    <row r="26" spans="1:7" ht="38.25" x14ac:dyDescent="0.2">
      <c r="A26" s="46">
        <v>13</v>
      </c>
      <c r="B26" s="60" t="s">
        <v>54</v>
      </c>
      <c r="C26" s="47" t="s">
        <v>4</v>
      </c>
      <c r="D26" s="80">
        <v>110</v>
      </c>
      <c r="E26" s="50"/>
      <c r="F26" s="50"/>
      <c r="G26" s="48">
        <f>D26*(E26+F26)</f>
        <v>0</v>
      </c>
    </row>
    <row r="27" spans="1:7" x14ac:dyDescent="0.2">
      <c r="A27" s="46">
        <v>14</v>
      </c>
      <c r="B27" s="60" t="s">
        <v>45</v>
      </c>
      <c r="C27" s="47" t="s">
        <v>4</v>
      </c>
      <c r="D27" s="80">
        <v>5.5</v>
      </c>
      <c r="E27" s="50"/>
      <c r="F27" s="50"/>
      <c r="G27" s="48">
        <f>D27*(E27+F27)</f>
        <v>0</v>
      </c>
    </row>
    <row r="28" spans="1:7" ht="25.5" x14ac:dyDescent="0.2">
      <c r="A28" s="46">
        <v>15</v>
      </c>
      <c r="B28" s="15" t="s">
        <v>73</v>
      </c>
      <c r="C28" s="47" t="s">
        <v>6</v>
      </c>
      <c r="D28" s="80">
        <v>1</v>
      </c>
      <c r="E28" s="50"/>
      <c r="F28" s="50"/>
      <c r="G28" s="48">
        <f>D28*(E28+F28)</f>
        <v>0</v>
      </c>
    </row>
    <row r="29" spans="1:7" x14ac:dyDescent="0.2">
      <c r="A29" s="46"/>
      <c r="B29" s="60"/>
      <c r="C29" s="47"/>
      <c r="D29" s="80"/>
      <c r="E29" s="50"/>
      <c r="F29" s="50"/>
      <c r="G29" s="48"/>
    </row>
    <row r="30" spans="1:7" x14ac:dyDescent="0.2">
      <c r="A30" s="46"/>
      <c r="B30" s="16" t="s">
        <v>35</v>
      </c>
      <c r="C30" s="47"/>
      <c r="D30" s="80"/>
      <c r="E30" s="50"/>
      <c r="F30" s="50"/>
      <c r="G30" s="63">
        <f>SUM(G31:G44)</f>
        <v>0</v>
      </c>
    </row>
    <row r="31" spans="1:7" x14ac:dyDescent="0.2">
      <c r="A31" s="46"/>
      <c r="B31" s="56" t="s">
        <v>12</v>
      </c>
      <c r="C31" s="47"/>
      <c r="D31" s="80"/>
      <c r="E31" s="50"/>
      <c r="F31" s="50"/>
      <c r="G31" s="58"/>
    </row>
    <row r="32" spans="1:7" ht="38.25" x14ac:dyDescent="0.2">
      <c r="A32" s="46">
        <v>16</v>
      </c>
      <c r="B32" s="60" t="s">
        <v>81</v>
      </c>
      <c r="C32" s="47" t="s">
        <v>4</v>
      </c>
      <c r="D32" s="80">
        <v>22</v>
      </c>
      <c r="E32" s="50"/>
      <c r="F32" s="50"/>
      <c r="G32" s="48">
        <f t="shared" ref="G32:G37" si="1">D32*(E32+F32)</f>
        <v>0</v>
      </c>
    </row>
    <row r="33" spans="1:7" ht="38.25" x14ac:dyDescent="0.2">
      <c r="A33" s="46">
        <v>17</v>
      </c>
      <c r="B33" s="60" t="s">
        <v>74</v>
      </c>
      <c r="C33" s="47" t="s">
        <v>4</v>
      </c>
      <c r="D33" s="47">
        <v>7.8</v>
      </c>
      <c r="E33" s="50"/>
      <c r="F33" s="50"/>
      <c r="G33" s="48">
        <f t="shared" si="1"/>
        <v>0</v>
      </c>
    </row>
    <row r="34" spans="1:7" x14ac:dyDescent="0.2">
      <c r="A34" s="46">
        <v>18</v>
      </c>
      <c r="B34" s="61" t="s">
        <v>75</v>
      </c>
      <c r="C34" s="47" t="s">
        <v>4</v>
      </c>
      <c r="D34" s="47">
        <v>7.8</v>
      </c>
      <c r="E34" s="50"/>
      <c r="F34" s="50"/>
      <c r="G34" s="48">
        <f t="shared" si="1"/>
        <v>0</v>
      </c>
    </row>
    <row r="35" spans="1:7" x14ac:dyDescent="0.2">
      <c r="A35" s="46">
        <v>19</v>
      </c>
      <c r="B35" s="61" t="s">
        <v>62</v>
      </c>
      <c r="C35" s="47" t="s">
        <v>5</v>
      </c>
      <c r="D35" s="80">
        <v>11</v>
      </c>
      <c r="E35" s="50"/>
      <c r="F35" s="50"/>
      <c r="G35" s="48">
        <f t="shared" si="1"/>
        <v>0</v>
      </c>
    </row>
    <row r="36" spans="1:7" ht="25.5" x14ac:dyDescent="0.2">
      <c r="A36" s="46">
        <v>20</v>
      </c>
      <c r="B36" s="60" t="s">
        <v>76</v>
      </c>
      <c r="C36" s="47" t="s">
        <v>4</v>
      </c>
      <c r="D36" s="80">
        <v>7.8</v>
      </c>
      <c r="E36" s="50"/>
      <c r="F36" s="50"/>
      <c r="G36" s="48">
        <f t="shared" si="1"/>
        <v>0</v>
      </c>
    </row>
    <row r="37" spans="1:7" ht="25.5" x14ac:dyDescent="0.2">
      <c r="A37" s="46">
        <v>21</v>
      </c>
      <c r="B37" s="60" t="s">
        <v>77</v>
      </c>
      <c r="C37" s="47" t="s">
        <v>4</v>
      </c>
      <c r="D37" s="80">
        <v>20</v>
      </c>
      <c r="E37" s="50"/>
      <c r="F37" s="50"/>
      <c r="G37" s="48">
        <f t="shared" si="1"/>
        <v>0</v>
      </c>
    </row>
    <row r="38" spans="1:7" x14ac:dyDescent="0.2">
      <c r="A38" s="46"/>
      <c r="B38" s="56" t="s">
        <v>13</v>
      </c>
      <c r="C38" s="47"/>
      <c r="D38" s="80"/>
      <c r="E38" s="50"/>
      <c r="F38" s="50"/>
      <c r="G38" s="48"/>
    </row>
    <row r="39" spans="1:7" ht="38.25" x14ac:dyDescent="0.2">
      <c r="A39" s="46">
        <v>22</v>
      </c>
      <c r="B39" s="60" t="s">
        <v>81</v>
      </c>
      <c r="C39" s="47" t="s">
        <v>4</v>
      </c>
      <c r="D39" s="80">
        <v>8</v>
      </c>
      <c r="E39" s="50"/>
      <c r="F39" s="50"/>
      <c r="G39" s="48">
        <f t="shared" ref="G39:G44" si="2">D39*(E39+F39)</f>
        <v>0</v>
      </c>
    </row>
    <row r="40" spans="1:7" ht="38.25" x14ac:dyDescent="0.2">
      <c r="A40" s="46">
        <v>23</v>
      </c>
      <c r="B40" s="60" t="s">
        <v>74</v>
      </c>
      <c r="C40" s="47" t="s">
        <v>4</v>
      </c>
      <c r="D40" s="80">
        <v>5</v>
      </c>
      <c r="E40" s="50"/>
      <c r="F40" s="50"/>
      <c r="G40" s="48">
        <f t="shared" si="2"/>
        <v>0</v>
      </c>
    </row>
    <row r="41" spans="1:7" x14ac:dyDescent="0.2">
      <c r="A41" s="46">
        <v>24</v>
      </c>
      <c r="B41" s="61" t="s">
        <v>75</v>
      </c>
      <c r="C41" s="47" t="s">
        <v>4</v>
      </c>
      <c r="D41" s="80">
        <v>5</v>
      </c>
      <c r="E41" s="50"/>
      <c r="F41" s="50"/>
      <c r="G41" s="48">
        <f t="shared" si="2"/>
        <v>0</v>
      </c>
    </row>
    <row r="42" spans="1:7" x14ac:dyDescent="0.2">
      <c r="A42" s="46">
        <v>25</v>
      </c>
      <c r="B42" s="61" t="s">
        <v>62</v>
      </c>
      <c r="C42" s="47" t="s">
        <v>5</v>
      </c>
      <c r="D42" s="80">
        <v>6</v>
      </c>
      <c r="E42" s="50"/>
      <c r="F42" s="50"/>
      <c r="G42" s="48">
        <f t="shared" si="2"/>
        <v>0</v>
      </c>
    </row>
    <row r="43" spans="1:7" ht="25.5" x14ac:dyDescent="0.2">
      <c r="A43" s="46">
        <v>26</v>
      </c>
      <c r="B43" s="60" t="s">
        <v>76</v>
      </c>
      <c r="C43" s="47" t="s">
        <v>4</v>
      </c>
      <c r="D43" s="80">
        <v>5</v>
      </c>
      <c r="E43" s="50"/>
      <c r="F43" s="50"/>
      <c r="G43" s="48">
        <f t="shared" si="2"/>
        <v>0</v>
      </c>
    </row>
    <row r="44" spans="1:7" ht="25.5" x14ac:dyDescent="0.2">
      <c r="A44" s="46">
        <v>27</v>
      </c>
      <c r="B44" s="60" t="s">
        <v>77</v>
      </c>
      <c r="C44" s="47" t="s">
        <v>4</v>
      </c>
      <c r="D44" s="80">
        <v>8</v>
      </c>
      <c r="E44" s="50"/>
      <c r="F44" s="50"/>
      <c r="G44" s="48">
        <f t="shared" si="2"/>
        <v>0</v>
      </c>
    </row>
    <row r="45" spans="1:7" x14ac:dyDescent="0.2">
      <c r="A45" s="46"/>
      <c r="B45" s="56" t="s">
        <v>14</v>
      </c>
      <c r="C45" s="47"/>
      <c r="D45" s="80"/>
      <c r="E45" s="50"/>
      <c r="F45" s="50"/>
      <c r="G45" s="63">
        <f>SUM(G46:G53)</f>
        <v>0</v>
      </c>
    </row>
    <row r="46" spans="1:7" ht="38.25" x14ac:dyDescent="0.2">
      <c r="A46" s="46">
        <v>28</v>
      </c>
      <c r="B46" s="60" t="s">
        <v>68</v>
      </c>
      <c r="C46" s="47" t="s">
        <v>4</v>
      </c>
      <c r="D46" s="80">
        <v>42</v>
      </c>
      <c r="E46" s="50"/>
      <c r="F46" s="50"/>
      <c r="G46" s="48">
        <f t="shared" ref="G46:G53" si="3">D46*(E46+F46)</f>
        <v>0</v>
      </c>
    </row>
    <row r="47" spans="1:7" ht="38.25" x14ac:dyDescent="0.2">
      <c r="A47" s="46">
        <v>29</v>
      </c>
      <c r="B47" s="60" t="s">
        <v>74</v>
      </c>
      <c r="C47" s="47" t="s">
        <v>4</v>
      </c>
      <c r="D47" s="80">
        <v>42</v>
      </c>
      <c r="E47" s="50"/>
      <c r="F47" s="50"/>
      <c r="G47" s="48">
        <f t="shared" si="3"/>
        <v>0</v>
      </c>
    </row>
    <row r="48" spans="1:7" x14ac:dyDescent="0.2">
      <c r="A48" s="46">
        <v>30</v>
      </c>
      <c r="B48" s="61" t="s">
        <v>75</v>
      </c>
      <c r="C48" s="47" t="s">
        <v>4</v>
      </c>
      <c r="D48" s="80">
        <v>42</v>
      </c>
      <c r="E48" s="50"/>
      <c r="F48" s="50"/>
      <c r="G48" s="48">
        <f t="shared" si="3"/>
        <v>0</v>
      </c>
    </row>
    <row r="49" spans="1:8" x14ac:dyDescent="0.2">
      <c r="A49" s="46">
        <v>31</v>
      </c>
      <c r="B49" s="61" t="s">
        <v>62</v>
      </c>
      <c r="C49" s="47" t="s">
        <v>5</v>
      </c>
      <c r="D49" s="80">
        <v>25</v>
      </c>
      <c r="E49" s="50"/>
      <c r="F49" s="50"/>
      <c r="G49" s="48">
        <f t="shared" si="3"/>
        <v>0</v>
      </c>
    </row>
    <row r="50" spans="1:8" ht="25.5" x14ac:dyDescent="0.2">
      <c r="A50" s="46">
        <v>32</v>
      </c>
      <c r="B50" s="60" t="s">
        <v>76</v>
      </c>
      <c r="C50" s="47" t="s">
        <v>4</v>
      </c>
      <c r="D50" s="80">
        <v>42</v>
      </c>
      <c r="E50" s="50"/>
      <c r="F50" s="50"/>
      <c r="G50" s="48">
        <f t="shared" si="3"/>
        <v>0</v>
      </c>
    </row>
    <row r="51" spans="1:8" ht="25.5" x14ac:dyDescent="0.2">
      <c r="A51" s="46">
        <v>33</v>
      </c>
      <c r="B51" s="60" t="s">
        <v>77</v>
      </c>
      <c r="C51" s="47" t="s">
        <v>4</v>
      </c>
      <c r="D51" s="80">
        <v>110</v>
      </c>
      <c r="E51" s="50"/>
      <c r="F51" s="50"/>
      <c r="G51" s="48">
        <f t="shared" si="3"/>
        <v>0</v>
      </c>
    </row>
    <row r="52" spans="1:8" s="49" customFormat="1" x14ac:dyDescent="0.2">
      <c r="A52" s="46">
        <v>34</v>
      </c>
      <c r="B52" s="15" t="s">
        <v>107</v>
      </c>
      <c r="C52" s="47" t="s">
        <v>106</v>
      </c>
      <c r="D52" s="80">
        <v>15</v>
      </c>
      <c r="E52" s="50"/>
      <c r="F52" s="50"/>
      <c r="G52" s="48">
        <f t="shared" si="3"/>
        <v>0</v>
      </c>
      <c r="H52" s="51"/>
    </row>
    <row r="53" spans="1:8" ht="38.25" x14ac:dyDescent="0.2">
      <c r="A53" s="46">
        <v>35</v>
      </c>
      <c r="B53" s="60" t="s">
        <v>78</v>
      </c>
      <c r="C53" s="47" t="s">
        <v>47</v>
      </c>
      <c r="D53" s="80">
        <v>1</v>
      </c>
      <c r="E53" s="50"/>
      <c r="F53" s="50"/>
      <c r="G53" s="48">
        <f t="shared" si="3"/>
        <v>0</v>
      </c>
    </row>
    <row r="54" spans="1:8" ht="16.5" customHeight="1" x14ac:dyDescent="0.2">
      <c r="A54" s="46"/>
      <c r="B54" s="17" t="s">
        <v>9</v>
      </c>
      <c r="C54" s="47"/>
      <c r="D54" s="80"/>
      <c r="E54" s="50"/>
      <c r="F54" s="50"/>
      <c r="G54" s="63">
        <f>SUM(G55:G62)</f>
        <v>0</v>
      </c>
    </row>
    <row r="55" spans="1:8" ht="38.25" x14ac:dyDescent="0.2">
      <c r="A55" s="46">
        <v>36</v>
      </c>
      <c r="B55" s="60" t="s">
        <v>65</v>
      </c>
      <c r="C55" s="47" t="s">
        <v>4</v>
      </c>
      <c r="D55" s="80">
        <v>31.8</v>
      </c>
      <c r="E55" s="50"/>
      <c r="F55" s="50"/>
      <c r="G55" s="48">
        <f t="shared" ref="G55:G62" si="4">D55*(E55+F55)</f>
        <v>0</v>
      </c>
    </row>
    <row r="56" spans="1:8" ht="25.5" x14ac:dyDescent="0.2">
      <c r="A56" s="46">
        <v>37</v>
      </c>
      <c r="B56" s="60" t="s">
        <v>79</v>
      </c>
      <c r="C56" s="47" t="s">
        <v>4</v>
      </c>
      <c r="D56" s="80">
        <v>14.4</v>
      </c>
      <c r="E56" s="50"/>
      <c r="F56" s="50"/>
      <c r="G56" s="48">
        <f t="shared" si="4"/>
        <v>0</v>
      </c>
    </row>
    <row r="57" spans="1:8" x14ac:dyDescent="0.2">
      <c r="A57" s="46">
        <v>38</v>
      </c>
      <c r="B57" s="60" t="s">
        <v>36</v>
      </c>
      <c r="C57" s="47" t="s">
        <v>6</v>
      </c>
      <c r="D57" s="80">
        <v>1</v>
      </c>
      <c r="E57" s="50"/>
      <c r="F57" s="50"/>
      <c r="G57" s="48">
        <f t="shared" si="4"/>
        <v>0</v>
      </c>
    </row>
    <row r="58" spans="1:8" ht="25.5" x14ac:dyDescent="0.2">
      <c r="A58" s="46">
        <v>39</v>
      </c>
      <c r="B58" s="60" t="s">
        <v>80</v>
      </c>
      <c r="C58" s="47" t="s">
        <v>4</v>
      </c>
      <c r="D58" s="80">
        <v>5</v>
      </c>
      <c r="E58" s="50"/>
      <c r="F58" s="50"/>
      <c r="G58" s="48">
        <f t="shared" si="4"/>
        <v>0</v>
      </c>
    </row>
    <row r="59" spans="1:8" ht="25.5" x14ac:dyDescent="0.2">
      <c r="A59" s="46">
        <v>40</v>
      </c>
      <c r="B59" s="60" t="s">
        <v>37</v>
      </c>
      <c r="C59" s="47" t="s">
        <v>6</v>
      </c>
      <c r="D59" s="80">
        <v>1</v>
      </c>
      <c r="E59" s="50"/>
      <c r="F59" s="50"/>
      <c r="G59" s="48">
        <f t="shared" si="4"/>
        <v>0</v>
      </c>
    </row>
    <row r="60" spans="1:8" x14ac:dyDescent="0.2">
      <c r="A60" s="46">
        <v>41</v>
      </c>
      <c r="B60" s="60" t="s">
        <v>11</v>
      </c>
      <c r="C60" s="47" t="s">
        <v>6</v>
      </c>
      <c r="D60" s="80">
        <v>5</v>
      </c>
      <c r="E60" s="50"/>
      <c r="F60" s="50"/>
      <c r="G60" s="48">
        <f t="shared" si="4"/>
        <v>0</v>
      </c>
    </row>
    <row r="61" spans="1:8" x14ac:dyDescent="0.2">
      <c r="A61" s="46">
        <v>42</v>
      </c>
      <c r="B61" s="60" t="s">
        <v>105</v>
      </c>
      <c r="C61" s="47" t="s">
        <v>6</v>
      </c>
      <c r="D61" s="80">
        <v>1</v>
      </c>
      <c r="E61" s="50"/>
      <c r="F61" s="50"/>
      <c r="G61" s="48">
        <f t="shared" si="4"/>
        <v>0</v>
      </c>
    </row>
    <row r="62" spans="1:8" x14ac:dyDescent="0.2">
      <c r="A62" s="46">
        <v>43</v>
      </c>
      <c r="B62" s="60" t="s">
        <v>48</v>
      </c>
      <c r="C62" s="47" t="s">
        <v>6</v>
      </c>
      <c r="D62" s="80">
        <v>1</v>
      </c>
      <c r="E62" s="50"/>
      <c r="F62" s="50"/>
      <c r="G62" s="48">
        <f t="shared" si="4"/>
        <v>0</v>
      </c>
    </row>
    <row r="63" spans="1:8" x14ac:dyDescent="0.2">
      <c r="A63" s="22"/>
      <c r="B63" s="5" t="s">
        <v>109</v>
      </c>
      <c r="C63" s="26"/>
      <c r="D63" s="83"/>
      <c r="E63" s="35"/>
      <c r="F63" s="35"/>
      <c r="G63" s="30">
        <f>SUM(G64:G69)</f>
        <v>0</v>
      </c>
    </row>
    <row r="64" spans="1:8" x14ac:dyDescent="0.2">
      <c r="A64" s="22">
        <v>44</v>
      </c>
      <c r="B64" s="25" t="s">
        <v>110</v>
      </c>
      <c r="C64" s="26" t="s">
        <v>6</v>
      </c>
      <c r="D64" s="83">
        <v>1</v>
      </c>
      <c r="E64" s="35"/>
      <c r="F64" s="35"/>
      <c r="G64" s="27">
        <f t="shared" ref="G64:G69" si="5">D64*(E64+F64)</f>
        <v>0</v>
      </c>
    </row>
    <row r="65" spans="1:7" x14ac:dyDescent="0.2">
      <c r="A65" s="22">
        <v>45</v>
      </c>
      <c r="B65" s="25" t="s">
        <v>111</v>
      </c>
      <c r="C65" s="26" t="s">
        <v>6</v>
      </c>
      <c r="D65" s="83">
        <v>1</v>
      </c>
      <c r="E65" s="35"/>
      <c r="F65" s="35"/>
      <c r="G65" s="27">
        <f t="shared" si="5"/>
        <v>0</v>
      </c>
    </row>
    <row r="66" spans="1:7" ht="25.5" x14ac:dyDescent="0.2">
      <c r="A66" s="22">
        <v>46</v>
      </c>
      <c r="B66" s="25" t="s">
        <v>112</v>
      </c>
      <c r="C66" s="26" t="s">
        <v>6</v>
      </c>
      <c r="D66" s="83">
        <v>1</v>
      </c>
      <c r="E66" s="35"/>
      <c r="F66" s="35"/>
      <c r="G66" s="27">
        <f t="shared" si="5"/>
        <v>0</v>
      </c>
    </row>
    <row r="67" spans="1:7" ht="51" x14ac:dyDescent="0.2">
      <c r="A67" s="22">
        <v>47</v>
      </c>
      <c r="B67" s="25" t="s">
        <v>115</v>
      </c>
      <c r="C67" s="26" t="s">
        <v>6</v>
      </c>
      <c r="D67" s="83">
        <v>1</v>
      </c>
      <c r="E67" s="35"/>
      <c r="F67" s="35"/>
      <c r="G67" s="27">
        <f t="shared" si="5"/>
        <v>0</v>
      </c>
    </row>
    <row r="68" spans="1:7" x14ac:dyDescent="0.2">
      <c r="A68" s="22">
        <v>48</v>
      </c>
      <c r="B68" s="25" t="s">
        <v>114</v>
      </c>
      <c r="C68" s="26" t="s">
        <v>6</v>
      </c>
      <c r="D68" s="83">
        <v>1</v>
      </c>
      <c r="E68" s="35"/>
      <c r="F68" s="35"/>
      <c r="G68" s="27">
        <f t="shared" si="5"/>
        <v>0</v>
      </c>
    </row>
    <row r="69" spans="1:7" x14ac:dyDescent="0.2">
      <c r="A69" s="22">
        <v>49</v>
      </c>
      <c r="B69" s="25" t="s">
        <v>113</v>
      </c>
      <c r="C69" s="26" t="s">
        <v>6</v>
      </c>
      <c r="D69" s="83">
        <v>1</v>
      </c>
      <c r="E69" s="35"/>
      <c r="F69" s="35"/>
      <c r="G69" s="27">
        <f t="shared" si="5"/>
        <v>0</v>
      </c>
    </row>
    <row r="70" spans="1:7" ht="21" customHeight="1" x14ac:dyDescent="0.2">
      <c r="A70" s="46"/>
      <c r="B70" s="64" t="s">
        <v>100</v>
      </c>
      <c r="C70" s="47"/>
      <c r="D70" s="80"/>
      <c r="E70" s="50"/>
      <c r="F70" s="50"/>
      <c r="G70" s="63">
        <f>G9+G16+G25+G30+G45+G54+G63</f>
        <v>0</v>
      </c>
    </row>
    <row r="71" spans="1:7" x14ac:dyDescent="0.2">
      <c r="A71" s="65"/>
      <c r="C71" s="81"/>
      <c r="D71" s="82"/>
    </row>
    <row r="73" spans="1:7" x14ac:dyDescent="0.2">
      <c r="B73" s="14"/>
    </row>
    <row r="74" spans="1:7" x14ac:dyDescent="0.2">
      <c r="A74" s="67"/>
      <c r="B74" s="13"/>
    </row>
    <row r="75" spans="1:7" x14ac:dyDescent="0.2">
      <c r="A75" s="67"/>
      <c r="B75" s="13"/>
    </row>
  </sheetData>
  <pageMargins left="0.7" right="0.7" top="0.75" bottom="0.75" header="0.3" footer="0.3"/>
  <pageSetup paperSize="9" orientation="portrait" r:id="rId1"/>
  <ignoredErrors>
    <ignoredError sqref="G6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L11" sqref="L11"/>
    </sheetView>
  </sheetViews>
  <sheetFormatPr defaultColWidth="9.140625" defaultRowHeight="12.75" x14ac:dyDescent="0.2"/>
  <cols>
    <col min="1" max="1" width="6.85546875" style="1" customWidth="1"/>
    <col min="2" max="2" width="55.85546875" style="1" customWidth="1"/>
    <col min="3" max="3" width="21.28515625" style="1" customWidth="1"/>
    <col min="4" max="4" width="24.5703125" style="1" bestFit="1" customWidth="1"/>
    <col min="5" max="16384" width="9.140625" style="1"/>
  </cols>
  <sheetData>
    <row r="1" spans="1:3" x14ac:dyDescent="0.2">
      <c r="A1" s="41"/>
      <c r="B1" s="41"/>
      <c r="C1" s="41"/>
    </row>
    <row r="2" spans="1:3" ht="15.75" x14ac:dyDescent="0.25">
      <c r="A2" s="41"/>
      <c r="B2" s="84" t="s">
        <v>91</v>
      </c>
      <c r="C2" s="84"/>
    </row>
    <row r="3" spans="1:3" ht="24.75" customHeight="1" x14ac:dyDescent="0.2">
      <c r="A3" s="42" t="s">
        <v>0</v>
      </c>
      <c r="B3" s="42" t="s">
        <v>92</v>
      </c>
      <c r="C3" s="42" t="s">
        <v>83</v>
      </c>
    </row>
    <row r="4" spans="1:3" ht="26.25" customHeight="1" x14ac:dyDescent="0.2">
      <c r="A4" s="42">
        <v>1</v>
      </c>
      <c r="B4" s="43" t="s">
        <v>94</v>
      </c>
      <c r="C4" s="11">
        <f>'Суха река, до Билла'!G57</f>
        <v>0</v>
      </c>
    </row>
    <row r="5" spans="1:3" ht="28.5" customHeight="1" x14ac:dyDescent="0.2">
      <c r="A5" s="42">
        <v>2</v>
      </c>
      <c r="B5" s="44" t="s">
        <v>93</v>
      </c>
      <c r="C5" s="10">
        <f>'Люлин, до бл. 240'!G82</f>
        <v>0</v>
      </c>
    </row>
    <row r="6" spans="1:3" ht="28.5" customHeight="1" x14ac:dyDescent="0.2">
      <c r="A6" s="42">
        <v>3</v>
      </c>
      <c r="B6" s="44" t="s">
        <v>95</v>
      </c>
      <c r="C6" s="10">
        <f>'Света Троица, до бл.173'!G70</f>
        <v>0</v>
      </c>
    </row>
    <row r="7" spans="1:3" ht="37.5" customHeight="1" x14ac:dyDescent="0.2">
      <c r="A7" s="42">
        <v>4</v>
      </c>
      <c r="B7" s="45" t="s">
        <v>84</v>
      </c>
      <c r="C7" s="7">
        <f>SUM(C4:C6)</f>
        <v>0</v>
      </c>
    </row>
    <row r="8" spans="1:3" ht="33.75" customHeight="1" x14ac:dyDescent="0.2">
      <c r="A8" s="42">
        <v>5</v>
      </c>
      <c r="B8" s="45" t="s">
        <v>85</v>
      </c>
      <c r="C8" s="10">
        <f>C7*15%</f>
        <v>0</v>
      </c>
    </row>
    <row r="9" spans="1:3" ht="34.5" customHeight="1" x14ac:dyDescent="0.2">
      <c r="A9" s="6"/>
      <c r="B9" s="45" t="s">
        <v>86</v>
      </c>
      <c r="C9" s="7">
        <f>C7+C8</f>
        <v>0</v>
      </c>
    </row>
    <row r="10" spans="1:3" x14ac:dyDescent="0.2">
      <c r="A10" s="41"/>
      <c r="B10" s="41"/>
      <c r="C10" s="41"/>
    </row>
  </sheetData>
  <mergeCells count="1">
    <mergeCell ref="B2:C2"/>
  </mergeCells>
  <pageMargins left="0.7" right="0.7" top="0.75" bottom="0.75" header="0.3" footer="0.3"/>
  <pageSetup paperSize="9" orientation="portrait" r:id="rId1"/>
  <ignoredErrors>
    <ignoredError sqref="C7 C8:C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itle xmlns="b1f3b5ea-2115-432e-8ddc-6d5e77145f65">43995/SP-2275 ценова таблица 2/28/06/2017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1290</Public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E13E3B-5F4C-4F18-AAE3-5B89FB9C7A0A}"/>
</file>

<file path=customXml/itemProps2.xml><?xml version="1.0" encoding="utf-8"?>
<ds:datastoreItem xmlns:ds="http://schemas.openxmlformats.org/officeDocument/2006/customXml" ds:itemID="{BA495642-C9A8-494E-956D-3A60D1BBD7DD}"/>
</file>

<file path=customXml/itemProps3.xml><?xml version="1.0" encoding="utf-8"?>
<ds:datastoreItem xmlns:ds="http://schemas.openxmlformats.org/officeDocument/2006/customXml" ds:itemID="{F3012251-AD75-43CA-B3A0-0223391A5B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Суха река, до Билла</vt:lpstr>
      <vt:lpstr>Люлин, до бл. 240</vt:lpstr>
      <vt:lpstr>Света Троица, до бл.173</vt:lpstr>
      <vt:lpstr>ОБОБЩЕНА ЦЕНОВА ТАБЛИЦА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 2</dc:creator>
  <cp:lastModifiedBy>Pobornikov, Sergei</cp:lastModifiedBy>
  <cp:lastPrinted>2017-04-06T12:00:10Z</cp:lastPrinted>
  <dcterms:created xsi:type="dcterms:W3CDTF">2005-03-03T00:28:57Z</dcterms:created>
  <dcterms:modified xsi:type="dcterms:W3CDTF">2017-06-28T09:28:13Z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