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45" windowHeight="12345"/>
  </bookViews>
  <sheets>
    <sheet name="ks" sheetId="1" r:id="rId1"/>
    <sheet name="Sheet1" sheetId="2" r:id="rId2"/>
  </sheets>
  <definedNames>
    <definedName name="_xlnm.Print_Titles" localSheetId="0">ks!$12:$12</definedName>
  </definedNames>
  <calcPr calcId="145621"/>
</workbook>
</file>

<file path=xl/calcChain.xml><?xml version="1.0" encoding="utf-8"?>
<calcChain xmlns="http://schemas.openxmlformats.org/spreadsheetml/2006/main">
  <c r="G40" i="1" l="1"/>
  <c r="G51" i="1" l="1"/>
  <c r="G54" i="1"/>
  <c r="G53" i="1"/>
  <c r="G88" i="1" l="1"/>
  <c r="G89" i="1" s="1"/>
  <c r="G100" i="1" s="1"/>
  <c r="G83" i="1"/>
  <c r="G82" i="1"/>
  <c r="G80" i="1"/>
  <c r="G79" i="1"/>
  <c r="G74" i="1"/>
  <c r="G73" i="1"/>
  <c r="G72" i="1"/>
  <c r="G71" i="1"/>
  <c r="G63" i="1"/>
  <c r="G62" i="1"/>
  <c r="G61" i="1"/>
  <c r="G59" i="1"/>
  <c r="G58" i="1"/>
  <c r="G52" i="1"/>
  <c r="G49" i="1"/>
  <c r="G38" i="1"/>
  <c r="G37" i="1"/>
  <c r="G36" i="1"/>
  <c r="G34" i="1"/>
  <c r="G33" i="1"/>
  <c r="G28" i="1"/>
  <c r="G17" i="1"/>
  <c r="G16" i="1"/>
  <c r="G75" i="1" l="1"/>
  <c r="G98" i="1" s="1"/>
  <c r="G22" i="1"/>
  <c r="G15" i="1"/>
  <c r="G23" i="1"/>
  <c r="G24" i="1"/>
  <c r="G26" i="1"/>
  <c r="G27" i="1"/>
  <c r="G35" i="1"/>
  <c r="G42" i="1" s="1"/>
  <c r="G45" i="1"/>
  <c r="G46" i="1" s="1"/>
  <c r="G94" i="1" s="1"/>
  <c r="G50" i="1"/>
  <c r="G55" i="1" s="1"/>
  <c r="G60" i="1"/>
  <c r="G81" i="1"/>
  <c r="G84" i="1"/>
  <c r="G67" i="1"/>
  <c r="G68" i="1" s="1"/>
  <c r="G97" i="1" s="1"/>
  <c r="G64" i="1" l="1"/>
  <c r="G96" i="1" s="1"/>
  <c r="G85" i="1"/>
  <c r="G99" i="1" s="1"/>
  <c r="G95" i="1"/>
  <c r="G18" i="1"/>
  <c r="G91" i="1" s="1"/>
  <c r="G25" i="1"/>
  <c r="G93" i="1"/>
  <c r="G21" i="1"/>
  <c r="G29" i="1" s="1"/>
  <c r="G92" i="1" s="1"/>
  <c r="G102" i="1" l="1"/>
</calcChain>
</file>

<file path=xl/sharedStrings.xml><?xml version="1.0" encoding="utf-8"?>
<sst xmlns="http://schemas.openxmlformats.org/spreadsheetml/2006/main" count="202" uniqueCount="149">
  <si>
    <t xml:space="preserve">ОБЕКТ: </t>
  </si>
  <si>
    <t>Северна скоростна тангента, локално платно</t>
  </si>
  <si>
    <t>ЧАСТ:</t>
  </si>
  <si>
    <t>Канализация</t>
  </si>
  <si>
    <t>КОЛИЧЕСТВЕНО - СТОЙНОСТНА СМЕТКА</t>
  </si>
  <si>
    <t>№</t>
  </si>
  <si>
    <t>Един.</t>
  </si>
  <si>
    <t>коли-</t>
  </si>
  <si>
    <t>по</t>
  </si>
  <si>
    <t>Позиция</t>
  </si>
  <si>
    <t>Наименование на работите</t>
  </si>
  <si>
    <t>мярка</t>
  </si>
  <si>
    <t>чество</t>
  </si>
  <si>
    <t>ед. Цена</t>
  </si>
  <si>
    <t>стойност</t>
  </si>
  <si>
    <t>ред</t>
  </si>
  <si>
    <t>15.A.01.</t>
  </si>
  <si>
    <t>ПОДГОТВИТЕЛНИ РАБОТИ</t>
  </si>
  <si>
    <t>15.А.01.001</t>
  </si>
  <si>
    <t>Рязане на асфалтова настилка</t>
  </si>
  <si>
    <t>м1</t>
  </si>
  <si>
    <t>15.А.01.002</t>
  </si>
  <si>
    <t>Разкъртване на асфалтова настилка - механизирано</t>
  </si>
  <si>
    <t>м2</t>
  </si>
  <si>
    <t>м3</t>
  </si>
  <si>
    <t>15.А.01.015</t>
  </si>
  <si>
    <t>Натоварване и извозване строителни отпадъци на депо, вкл. разриване</t>
  </si>
  <si>
    <t>ОБЩО 15.A.01.</t>
  </si>
  <si>
    <t>15.A.02.</t>
  </si>
  <si>
    <t>ЗЕМНИ РАБОТИ</t>
  </si>
  <si>
    <t>15.А.02.004</t>
  </si>
  <si>
    <t>Машинен изкоп с багер на транспорт вкл. извозване на депо и разриване при дълбочина на изкопа от 0,00 до 5.00 м. (важи само за канализация за пласта със средна дълбочина до 5,00м. в участъка)</t>
  </si>
  <si>
    <t>15.А.02.022</t>
  </si>
  <si>
    <t>Ръчен укрепен изкоп с ширина до 4,00м и дълбочина до 2.00м</t>
  </si>
  <si>
    <t>15.А.02.023</t>
  </si>
  <si>
    <t>Ръчен укрепен изкоп с ширина до 4,00м и дълбочина до 4,00м</t>
  </si>
  <si>
    <t>15.А.02.024</t>
  </si>
  <si>
    <t>Ръчен укрепен изкоп с ширина до 4,00м и дълбочина до 6.00м</t>
  </si>
  <si>
    <t>15.А.02.030</t>
  </si>
  <si>
    <t>Превоз излишни земни маси на депо включително механизирано натоварване и разриване</t>
  </si>
  <si>
    <t>15.А.02.048</t>
  </si>
  <si>
    <t>Доставка, монтаж и демонтаж на тежко стоманено боксово укрепване (двустранно) вкл. надстройки за изкоп в земни почви с дълбочина от 0,00 м. до 5,00 м.</t>
  </si>
  <si>
    <t>15.А.02.054</t>
  </si>
  <si>
    <t>Направа подложка, странична засипка и пласт насип над тръби от дребнозърнест скален материал (трошен пясък) фракция 0-4 мм, вкл. доставка, складиране и уплътняване.
(Материалът трябва да отговаря на изискванията на Приложение №1)</t>
  </si>
  <si>
    <t>15.А.02.055</t>
  </si>
  <si>
    <t>Направа на обратна засипка с нестандартен скален материал, вкл. доставка, складиране и уплътняване.
(Материалът трябва да отговаря на изискванията на Приложение №1)</t>
  </si>
  <si>
    <t>ОБЩО 15.A.02.</t>
  </si>
  <si>
    <t>15.А.04.</t>
  </si>
  <si>
    <t>СЪОРЪЖЕНИЯ</t>
  </si>
  <si>
    <t>бр</t>
  </si>
  <si>
    <t>Стоманобетонови съоръжения</t>
  </si>
  <si>
    <t>15.А.04.015</t>
  </si>
  <si>
    <t>15.А.04.016</t>
  </si>
  <si>
    <t>15.А.04.017</t>
  </si>
  <si>
    <t>15.А.04.018</t>
  </si>
  <si>
    <t>15.А.04.021</t>
  </si>
  <si>
    <t>15.А.04.022</t>
  </si>
  <si>
    <t>ОБЩО 15.А.04.</t>
  </si>
  <si>
    <t>15.А.05.</t>
  </si>
  <si>
    <t>МОНТАЖНИ РАБОТИ</t>
  </si>
  <si>
    <t>15.А.05.293</t>
  </si>
  <si>
    <t>Монтаж на обсадни стом.тръби положени в изкоп ф1220/10мм вкл.заварка</t>
  </si>
  <si>
    <t>ОБЩО 15.А.05.</t>
  </si>
  <si>
    <t>15.А.06</t>
  </si>
  <si>
    <t>ДОПЪЛНИТЕЛНИ ВИДОВЕ РАБОТИ</t>
  </si>
  <si>
    <t>15.А.06.002</t>
  </si>
  <si>
    <t>Разбиване отвор и забетониране на тръби в съществуващи съоръжения (шахти)</t>
  </si>
  <si>
    <t>15.А.06.003</t>
  </si>
  <si>
    <t>15.А.06.004</t>
  </si>
  <si>
    <t>ОБЩО 15.А.06</t>
  </si>
  <si>
    <t>15.А.08.</t>
  </si>
  <si>
    <t xml:space="preserve"> ПЪТНА ЧАСТ</t>
  </si>
  <si>
    <t>15.А.08.001</t>
  </si>
  <si>
    <t>Валиране и подравнявяне пътно легло</t>
  </si>
  <si>
    <t>15.А.08.002</t>
  </si>
  <si>
    <t>15.А.08.005</t>
  </si>
  <si>
    <t>Полагане битумизирана основа</t>
  </si>
  <si>
    <t>т</t>
  </si>
  <si>
    <t>15.А.08.006</t>
  </si>
  <si>
    <t>Полагане асфалтобетон неплътна смес</t>
  </si>
  <si>
    <t>15.А.08.007</t>
  </si>
  <si>
    <t>Полагане асфалтобетон плътна смес</t>
  </si>
  <si>
    <t>15.А.08.009</t>
  </si>
  <si>
    <t>Заливане фуги с асфалтова смес</t>
  </si>
  <si>
    <t>ОБЩО 15.А.08.</t>
  </si>
  <si>
    <t>15.А.09.</t>
  </si>
  <si>
    <t xml:space="preserve"> ВРЕМЕННА ОРГАНИЗАЦИЯ НА ДВИЖЕНИЕТО</t>
  </si>
  <si>
    <t>15.А.09.005</t>
  </si>
  <si>
    <t>Полиетиленова ограждаща лента</t>
  </si>
  <si>
    <t>ОБЩО 15.А.09.</t>
  </si>
  <si>
    <t>15.А.10.</t>
  </si>
  <si>
    <t xml:space="preserve"> ПЛАН ЗА БЕЗОПАСНОСТ И ЗДРАВЕ</t>
  </si>
  <si>
    <t>15.А.10.001</t>
  </si>
  <si>
    <t>Монтаж и демонтаж на плътна ограда</t>
  </si>
  <si>
    <t>15.А.10.002</t>
  </si>
  <si>
    <t>Информационно табло</t>
  </si>
  <si>
    <t>15.А.10.003</t>
  </si>
  <si>
    <t>Химическа тоалетна - преносима (наем/ месец)</t>
  </si>
  <si>
    <t>15.А.10.004</t>
  </si>
  <si>
    <t>Преносим контейнер за санитарно-битови нужди (наем/ месец)</t>
  </si>
  <si>
    <t>ОБЩО 15.А.10.</t>
  </si>
  <si>
    <t xml:space="preserve">ТРЪБОПРОВОДИ </t>
  </si>
  <si>
    <t>B.03.</t>
  </si>
  <si>
    <t>B.03.01</t>
  </si>
  <si>
    <t>B.03.02</t>
  </si>
  <si>
    <t>B.03.04</t>
  </si>
  <si>
    <t>Доставка и монтаж на PP оребрени, с муфа тръби SN8 с DN/ID 500</t>
  </si>
  <si>
    <t>B.03.05</t>
  </si>
  <si>
    <t>Доставка и монтаж на PP оребрени, с муфа тръби SN8 с DN/ID 600</t>
  </si>
  <si>
    <t>B.03.06</t>
  </si>
  <si>
    <t>Доставка и монтаж на PP оребрени, с муфа тръби SN8 с DN/ID 800</t>
  </si>
  <si>
    <t>ОБЩО В.03.</t>
  </si>
  <si>
    <t>C.01.</t>
  </si>
  <si>
    <t xml:space="preserve"> ТРЪБИ</t>
  </si>
  <si>
    <t>C.01.27</t>
  </si>
  <si>
    <t>Тръба стоманена ф1220/10мм</t>
  </si>
  <si>
    <r>
      <t>м</t>
    </r>
    <r>
      <rPr>
        <vertAlign val="superscript"/>
        <sz val="12"/>
        <rFont val="Times New Roman CYR"/>
        <charset val="204"/>
      </rPr>
      <t>1</t>
    </r>
  </si>
  <si>
    <t>РЕКАПИТУЛАЦИЯ</t>
  </si>
  <si>
    <t>ПЪТНА ЧАСТ</t>
  </si>
  <si>
    <t>ВРЕМЕННА ОРГАНИЗАЦИЯ НА ДВИЖЕНИЕТО</t>
  </si>
  <si>
    <t>ПЛАН ЗА БЕЗОПАСНОСТ И ЗДРАВЕ</t>
  </si>
  <si>
    <t>ТРЪБИ</t>
  </si>
  <si>
    <t>О Б Щ О  З А  О Б Е К Т А :</t>
  </si>
  <si>
    <t>Полагане на основен пласт от нефракциониран трошен скален материал вкл. превоз, складиране и уплътняване (Материалът трябва да отговаря на изискванията на Приложение №1)</t>
  </si>
  <si>
    <t>Доставка и монтаж на PP оребрени, с муфа тръби SN8 с DN/OD 315</t>
  </si>
  <si>
    <t xml:space="preserve">Доставка и монтаж на PP оребрени, с муфа тръби SN8 с DN/OD 160 </t>
  </si>
  <si>
    <t>Доставка и монтаж на PP оребрени, с муфа тръби SN8 с DN/OD 200</t>
  </si>
  <si>
    <t>3</t>
  </si>
  <si>
    <t>16</t>
  </si>
  <si>
    <t>Направа РШ от готови стоманобетонови елементи с ф1000 и Н=2м(включва подложен бетон, дъно, пръстени със стъпала, КРШ,сегменти за ниво и чугунен капак за РШ с диаметър 1000мм и максимална височина 2м от дъно фундамент до теме чугунен капак)</t>
  </si>
  <si>
    <t>Направа РШ от готови стоманобетонови елементи с ф1000 и Н=3м(включва подложен бетон, дъно, пръстени със стъпала, КРШ,сегменти за ниво и чугунен капак за РШ с диаметър 1000мм и максимална височина 3м от дъно фундамент до теме чугунен капак)</t>
  </si>
  <si>
    <t>Направа РШ от готови стоманобетонови елементи с ф1000 и Н=4м(включва подложен бетон, дъно, пръстени със стъпала, КРШ,сегменти за ниво и чугунен капак за РШ с диаметър 1000мм и максимална височина 4м от дъно фундамент до теме чугунен капак)</t>
  </si>
  <si>
    <t>Направа РШ от готови стоманобетонови елементи с ф1000 и Н=5м(включва подложен бетон, дъно, пръстени със стъпала, КРШ,сегменти за ниво и чугунен капак за РШ с диаметър 1000мм и максимална височина 5м от дъно фундамент до теме чугунен капак)</t>
  </si>
  <si>
    <t>Направа РШ от готови стоманобетонови елементи с ф1200 и Н=4м(включва подложен бетон, дъно, пръстени със стъпала, КРШ,сегменти за ниво и чугунен капак за РШ с диаметър 1200мм и максимална височина 4м от дъно фундамент до теме чугунен капак)</t>
  </si>
  <si>
    <t>Направа РШ от готови стоманобетонови елементи с ф1200 и Н=6м(включва подложен бетон, дъно, пръстени със стъпала, КРШ,сегменти за ниво и чугунен капак за РШ с диаметър 1200мм и максимална височина 6м от дъно фундамент до теме чугунен капак)</t>
  </si>
  <si>
    <t>15.А.03.038</t>
  </si>
  <si>
    <t>Препомпване отпадни води по време на строителството</t>
  </si>
  <si>
    <t>мсм</t>
  </si>
  <si>
    <t>15.А.03.041</t>
  </si>
  <si>
    <t>Водочерпене по време на строителството с помпа по-малка или равна на Q=300л/мин</t>
  </si>
  <si>
    <t>39</t>
  </si>
  <si>
    <t xml:space="preserve">Свързване на СКО или съществуващ канал за диаметри до DN/OD 315PP директно към канализационна тръба DN/ID 600PP с опорен бетонов блок или с фасонни части </t>
  </si>
  <si>
    <t xml:space="preserve">Направа на връзка на съществуващо СКО или съществуващ канал /от бетон, PVC, и др./ с PP тръба с диаметър DN/ID 500PP </t>
  </si>
  <si>
    <t xml:space="preserve">Направа на връзка на съществуващо СКО или съществуващ канал /от бетон, PVC, и др./ с PP тръба с диаметър до DN/ОD 315PP(включително) </t>
  </si>
  <si>
    <t>15.А.06.017</t>
  </si>
  <si>
    <t>Допълнителни изделия за РШ</t>
  </si>
  <si>
    <t>15.А.04.064</t>
  </si>
  <si>
    <t>Направа надзиждане на РШ от бетонови сегменти за достигане на проектно ниво (4бр.на ред)</t>
  </si>
  <si>
    <t>Полипропиленови тръби - РР с DN по външен/вътрешен диаметър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</si>
</sst>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1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sz val="10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8"/>
      <name val="Times New Roman CYR"/>
      <charset val="204"/>
    </font>
    <font>
      <b/>
      <sz val="8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vertAlign val="superscript"/>
      <sz val="12"/>
      <name val="Times New Roman CYR"/>
      <charset val="204"/>
    </font>
    <font>
      <sz val="12"/>
      <color theme="1"/>
      <name val="Times New Roman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49" fontId="10" fillId="0" borderId="16" xfId="2" applyNumberFormat="1" applyFont="1" applyFill="1" applyBorder="1" applyAlignment="1">
      <alignment horizontal="center" vertical="center"/>
    </xf>
    <xf numFmtId="0" fontId="10" fillId="0" borderId="16" xfId="2" applyFont="1" applyFill="1" applyBorder="1" applyAlignment="1">
      <alignment horizontal="left" vertical="center" wrapText="1"/>
    </xf>
    <xf numFmtId="0" fontId="5" fillId="0" borderId="17" xfId="2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>
      <alignment horizontal="right" vertical="center"/>
    </xf>
    <xf numFmtId="2" fontId="5" fillId="0" borderId="16" xfId="0" applyNumberFormat="1" applyFont="1" applyFill="1" applyBorder="1" applyAlignment="1">
      <alignment horizontal="right" vertical="center"/>
    </xf>
    <xf numFmtId="4" fontId="5" fillId="0" borderId="19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center"/>
    </xf>
    <xf numFmtId="49" fontId="5" fillId="0" borderId="20" xfId="0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49" fontId="5" fillId="0" borderId="21" xfId="0" applyNumberFormat="1" applyFont="1" applyFill="1" applyBorder="1" applyAlignment="1">
      <alignment horizontal="center" vertical="center"/>
    </xf>
    <xf numFmtId="4" fontId="5" fillId="0" borderId="14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10" fillId="0" borderId="16" xfId="2" applyFont="1" applyFill="1" applyBorder="1" applyAlignment="1">
      <alignment vertical="center" wrapText="1"/>
    </xf>
    <xf numFmtId="0" fontId="10" fillId="0" borderId="16" xfId="2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2" fontId="5" fillId="0" borderId="18" xfId="0" applyNumberFormat="1" applyFont="1" applyFill="1" applyBorder="1" applyAlignment="1">
      <alignment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0" fillId="0" borderId="16" xfId="2" applyFont="1" applyFill="1" applyBorder="1" applyAlignment="1">
      <alignment horizontal="left" vertical="center"/>
    </xf>
    <xf numFmtId="0" fontId="5" fillId="0" borderId="18" xfId="0" applyFont="1" applyFill="1" applyBorder="1" applyAlignment="1">
      <alignment vertical="center"/>
    </xf>
    <xf numFmtId="0" fontId="5" fillId="0" borderId="28" xfId="0" applyFont="1" applyFill="1" applyBorder="1" applyAlignment="1">
      <alignment vertical="center"/>
    </xf>
    <xf numFmtId="0" fontId="10" fillId="0" borderId="12" xfId="2" applyFont="1" applyFill="1" applyBorder="1" applyAlignment="1">
      <alignment horizontal="left" vertical="center"/>
    </xf>
    <xf numFmtId="2" fontId="5" fillId="0" borderId="28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vertical="center"/>
    </xf>
    <xf numFmtId="0" fontId="5" fillId="0" borderId="22" xfId="0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vertical="center"/>
    </xf>
    <xf numFmtId="4" fontId="5" fillId="0" borderId="30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9" xfId="0" applyNumberFormat="1" applyFont="1" applyFill="1" applyBorder="1" applyAlignment="1">
      <alignment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4" fontId="5" fillId="0" borderId="26" xfId="0" applyNumberFormat="1" applyFont="1" applyFill="1" applyBorder="1" applyAlignment="1">
      <alignment vertical="center"/>
    </xf>
    <xf numFmtId="4" fontId="5" fillId="0" borderId="27" xfId="0" applyNumberFormat="1" applyFont="1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 vertical="center" wrapText="1"/>
    </xf>
    <xf numFmtId="2" fontId="9" fillId="0" borderId="1" xfId="2" applyNumberFormat="1" applyFont="1" applyFill="1" applyBorder="1" applyAlignment="1">
      <alignment horizontal="left" vertical="center" wrapText="1"/>
    </xf>
    <xf numFmtId="2" fontId="9" fillId="0" borderId="16" xfId="2" applyNumberFormat="1" applyFont="1" applyFill="1" applyBorder="1" applyAlignment="1">
      <alignment horizontal="left" vertical="center" wrapText="1"/>
    </xf>
    <xf numFmtId="0" fontId="3" fillId="0" borderId="26" xfId="1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vertical="center" wrapText="1"/>
    </xf>
    <xf numFmtId="2" fontId="5" fillId="0" borderId="24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2" fontId="5" fillId="0" borderId="23" xfId="0" applyNumberFormat="1" applyFont="1" applyFill="1" applyBorder="1" applyAlignment="1">
      <alignment vertical="center"/>
    </xf>
    <xf numFmtId="4" fontId="5" fillId="0" borderId="30" xfId="0" applyNumberFormat="1" applyFont="1" applyFill="1" applyBorder="1" applyAlignment="1">
      <alignment horizontal="right" vertical="center"/>
    </xf>
    <xf numFmtId="2" fontId="9" fillId="0" borderId="6" xfId="2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/>
    </xf>
    <xf numFmtId="49" fontId="10" fillId="0" borderId="26" xfId="2" applyNumberFormat="1" applyFont="1" applyFill="1" applyBorder="1" applyAlignment="1">
      <alignment horizontal="center" vertical="center"/>
    </xf>
    <xf numFmtId="0" fontId="10" fillId="0" borderId="26" xfId="2" applyFont="1" applyFill="1" applyBorder="1" applyAlignment="1">
      <alignment vertical="center" wrapText="1"/>
    </xf>
    <xf numFmtId="0" fontId="10" fillId="0" borderId="26" xfId="2" applyFont="1" applyFill="1" applyBorder="1" applyAlignment="1">
      <alignment horizontal="center" vertical="center"/>
    </xf>
    <xf numFmtId="2" fontId="5" fillId="0" borderId="26" xfId="0" applyNumberFormat="1" applyFont="1" applyFill="1" applyBorder="1" applyAlignment="1">
      <alignment horizontal="right" vertical="center"/>
    </xf>
    <xf numFmtId="4" fontId="5" fillId="0" borderId="27" xfId="0" applyNumberFormat="1" applyFont="1" applyFill="1" applyBorder="1" applyAlignment="1">
      <alignment horizontal="right" vertical="center"/>
    </xf>
    <xf numFmtId="1" fontId="12" fillId="0" borderId="0" xfId="0" applyNumberFormat="1" applyFont="1" applyFill="1" applyBorder="1" applyAlignment="1">
      <alignment vertical="center" wrapText="1"/>
    </xf>
    <xf numFmtId="0" fontId="5" fillId="0" borderId="29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</cellXfs>
  <cellStyles count="6">
    <cellStyle name="Comma" xfId="1" builtinId="3"/>
    <cellStyle name="Normal" xfId="0" builtinId="0"/>
    <cellStyle name="Normal 2" xfId="2"/>
    <cellStyle name="Normal 2 2" xfId="3"/>
    <cellStyle name="Normal 3" xfId="5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2"/>
  <sheetViews>
    <sheetView tabSelected="1" zoomScaleNormal="100" workbookViewId="0">
      <selection activeCell="G15" sqref="G15"/>
    </sheetView>
  </sheetViews>
  <sheetFormatPr defaultRowHeight="15.75" x14ac:dyDescent="0.2"/>
  <cols>
    <col min="1" max="1" width="5.5703125" style="94" customWidth="1"/>
    <col min="2" max="2" width="12.140625" style="5" customWidth="1"/>
    <col min="3" max="3" width="51.85546875" style="5" customWidth="1"/>
    <col min="4" max="4" width="9" style="5" customWidth="1"/>
    <col min="5" max="5" width="9.42578125" style="5" customWidth="1"/>
    <col min="6" max="6" width="9.5703125" style="5" customWidth="1"/>
    <col min="7" max="7" width="11.7109375" style="6" customWidth="1"/>
    <col min="8" max="8" width="11" style="5" customWidth="1"/>
    <col min="9" max="13" width="9.140625" style="5"/>
    <col min="14" max="16384" width="9.140625" style="50"/>
  </cols>
  <sheetData>
    <row r="2" spans="1:13" s="75" customFormat="1" x14ac:dyDescent="0.2">
      <c r="A2" s="104" t="s">
        <v>0</v>
      </c>
      <c r="B2" s="104"/>
      <c r="C2" s="104" t="s">
        <v>1</v>
      </c>
      <c r="D2" s="104"/>
      <c r="E2" s="104"/>
      <c r="F2" s="104"/>
      <c r="G2" s="104"/>
      <c r="H2" s="1"/>
      <c r="I2" s="1"/>
      <c r="J2" s="1"/>
      <c r="K2" s="1"/>
      <c r="L2" s="1"/>
      <c r="M2" s="1"/>
    </row>
    <row r="3" spans="1:13" s="75" customFormat="1" x14ac:dyDescent="0.2">
      <c r="A3" s="1"/>
      <c r="B3" s="1"/>
      <c r="C3" s="1"/>
      <c r="D3" s="1"/>
      <c r="E3" s="1"/>
      <c r="F3" s="2"/>
      <c r="G3" s="3"/>
      <c r="H3" s="1"/>
      <c r="I3" s="1"/>
      <c r="J3" s="1"/>
      <c r="K3" s="1"/>
      <c r="L3" s="1"/>
      <c r="M3" s="1"/>
    </row>
    <row r="4" spans="1:13" s="75" customFormat="1" x14ac:dyDescent="0.2">
      <c r="A4" s="105" t="s">
        <v>2</v>
      </c>
      <c r="B4" s="105"/>
      <c r="C4" s="104" t="s">
        <v>3</v>
      </c>
      <c r="D4" s="104"/>
      <c r="E4" s="104"/>
      <c r="F4" s="104"/>
      <c r="G4" s="104"/>
      <c r="H4" s="1"/>
      <c r="I4" s="1"/>
      <c r="J4" s="1"/>
      <c r="K4" s="1"/>
      <c r="L4" s="1"/>
      <c r="M4" s="1"/>
    </row>
    <row r="5" spans="1:13" ht="12.75" customHeight="1" x14ac:dyDescent="0.2">
      <c r="A5" s="106"/>
      <c r="B5" s="106"/>
      <c r="C5" s="106"/>
      <c r="D5" s="106"/>
      <c r="E5" s="106"/>
      <c r="F5" s="94"/>
      <c r="G5" s="4"/>
    </row>
    <row r="6" spans="1:13" ht="18" customHeight="1" x14ac:dyDescent="0.2">
      <c r="A6" s="2"/>
      <c r="B6" s="1"/>
      <c r="C6" s="1"/>
      <c r="D6" s="1"/>
      <c r="E6" s="1"/>
      <c r="F6" s="1"/>
      <c r="G6" s="1"/>
    </row>
    <row r="7" spans="1:13" ht="22.5" x14ac:dyDescent="0.2">
      <c r="A7" s="103" t="s">
        <v>4</v>
      </c>
      <c r="B7" s="103"/>
      <c r="C7" s="103"/>
      <c r="D7" s="103"/>
      <c r="E7" s="103"/>
      <c r="F7" s="103"/>
      <c r="G7" s="103"/>
    </row>
    <row r="8" spans="1:13" ht="16.5" thickBot="1" x14ac:dyDescent="0.25">
      <c r="H8" s="6"/>
    </row>
    <row r="9" spans="1:13" x14ac:dyDescent="0.2">
      <c r="A9" s="7" t="s">
        <v>5</v>
      </c>
      <c r="B9" s="7"/>
      <c r="C9" s="7"/>
      <c r="D9" s="7" t="s">
        <v>6</v>
      </c>
      <c r="E9" s="7" t="s">
        <v>7</v>
      </c>
      <c r="F9" s="7"/>
      <c r="G9" s="7"/>
      <c r="H9" s="6"/>
    </row>
    <row r="10" spans="1:13" x14ac:dyDescent="0.2">
      <c r="A10" s="8" t="s">
        <v>8</v>
      </c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  <c r="H10" s="6"/>
    </row>
    <row r="11" spans="1:13" ht="16.5" thickBot="1" x14ac:dyDescent="0.25">
      <c r="A11" s="9" t="s">
        <v>15</v>
      </c>
      <c r="B11" s="9"/>
      <c r="C11" s="9"/>
      <c r="D11" s="9"/>
      <c r="E11" s="9"/>
      <c r="F11" s="9"/>
      <c r="G11" s="9"/>
      <c r="H11" s="6"/>
    </row>
    <row r="12" spans="1:13" ht="16.5" thickBot="1" x14ac:dyDescent="0.25">
      <c r="A12" s="76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1">
        <v>7</v>
      </c>
    </row>
    <row r="13" spans="1:13" ht="16.5" thickBot="1" x14ac:dyDescent="0.25">
      <c r="A13" s="77"/>
      <c r="B13" s="78"/>
      <c r="C13" s="79"/>
      <c r="D13" s="79"/>
      <c r="E13" s="12"/>
      <c r="F13" s="13"/>
      <c r="G13" s="14"/>
    </row>
    <row r="14" spans="1:13" ht="16.5" thickBot="1" x14ac:dyDescent="0.25">
      <c r="A14" s="62"/>
      <c r="B14" s="92" t="s">
        <v>16</v>
      </c>
      <c r="C14" s="92" t="s">
        <v>17</v>
      </c>
      <c r="D14" s="33"/>
      <c r="E14" s="38"/>
      <c r="F14" s="15"/>
      <c r="G14" s="16"/>
    </row>
    <row r="15" spans="1:13" x14ac:dyDescent="0.2">
      <c r="A15" s="93">
        <v>1</v>
      </c>
      <c r="B15" s="17" t="s">
        <v>18</v>
      </c>
      <c r="C15" s="18" t="s">
        <v>19</v>
      </c>
      <c r="D15" s="19" t="s">
        <v>20</v>
      </c>
      <c r="E15" s="20">
        <v>43</v>
      </c>
      <c r="F15" s="21">
        <v>0</v>
      </c>
      <c r="G15" s="22">
        <f>ROUND(E15*F15,2)</f>
        <v>0</v>
      </c>
    </row>
    <row r="16" spans="1:13" x14ac:dyDescent="0.2">
      <c r="A16" s="54">
        <v>2</v>
      </c>
      <c r="B16" s="17" t="s">
        <v>21</v>
      </c>
      <c r="C16" s="23" t="s">
        <v>22</v>
      </c>
      <c r="D16" s="24" t="s">
        <v>23</v>
      </c>
      <c r="E16" s="20">
        <v>50</v>
      </c>
      <c r="F16" s="21">
        <v>0</v>
      </c>
      <c r="G16" s="22">
        <f>ROUND(E16*F16,2)</f>
        <v>0</v>
      </c>
    </row>
    <row r="17" spans="1:7" s="5" customFormat="1" ht="30.75" thickBot="1" x14ac:dyDescent="0.25">
      <c r="A17" s="26" t="s">
        <v>127</v>
      </c>
      <c r="B17" s="17" t="s">
        <v>25</v>
      </c>
      <c r="C17" s="27" t="s">
        <v>26</v>
      </c>
      <c r="D17" s="29" t="s">
        <v>24</v>
      </c>
      <c r="E17" s="20">
        <v>8</v>
      </c>
      <c r="F17" s="21">
        <v>0</v>
      </c>
      <c r="G17" s="22">
        <f t="shared" ref="G17" si="0">ROUND(E17*F17,2)</f>
        <v>0</v>
      </c>
    </row>
    <row r="18" spans="1:7" s="5" customFormat="1" ht="16.5" thickBot="1" x14ac:dyDescent="0.25">
      <c r="A18" s="30"/>
      <c r="B18" s="31"/>
      <c r="C18" s="32" t="s">
        <v>27</v>
      </c>
      <c r="D18" s="33"/>
      <c r="E18" s="34"/>
      <c r="F18" s="34"/>
      <c r="G18" s="35">
        <f>SUM(G15:G17)</f>
        <v>0</v>
      </c>
    </row>
    <row r="19" spans="1:7" s="5" customFormat="1" ht="16.5" thickBot="1" x14ac:dyDescent="0.25">
      <c r="A19" s="30"/>
      <c r="B19" s="36"/>
      <c r="C19" s="32"/>
      <c r="D19" s="33"/>
      <c r="E19" s="37"/>
      <c r="F19" s="34"/>
      <c r="G19" s="35"/>
    </row>
    <row r="20" spans="1:7" ht="16.5" thickBot="1" x14ac:dyDescent="0.25">
      <c r="A20" s="62"/>
      <c r="B20" s="92" t="s">
        <v>28</v>
      </c>
      <c r="C20" s="92" t="s">
        <v>29</v>
      </c>
      <c r="D20" s="33"/>
      <c r="E20" s="38"/>
      <c r="F20" s="15"/>
      <c r="G20" s="16"/>
    </row>
    <row r="21" spans="1:7" s="5" customFormat="1" ht="60" x14ac:dyDescent="0.2">
      <c r="A21" s="54">
        <v>1</v>
      </c>
      <c r="B21" s="17" t="s">
        <v>30</v>
      </c>
      <c r="C21" s="27" t="s">
        <v>31</v>
      </c>
      <c r="D21" s="24" t="s">
        <v>24</v>
      </c>
      <c r="E21" s="53">
        <v>3445.24</v>
      </c>
      <c r="F21" s="21">
        <v>0</v>
      </c>
      <c r="G21" s="22">
        <f t="shared" ref="G21:G28" si="1">ROUND(E21*F21,2)</f>
        <v>0</v>
      </c>
    </row>
    <row r="22" spans="1:7" s="5" customFormat="1" ht="30" x14ac:dyDescent="0.2">
      <c r="A22" s="54">
        <v>2</v>
      </c>
      <c r="B22" s="17" t="s">
        <v>32</v>
      </c>
      <c r="C22" s="27" t="s">
        <v>33</v>
      </c>
      <c r="D22" s="28" t="s">
        <v>24</v>
      </c>
      <c r="E22" s="53">
        <v>259.07</v>
      </c>
      <c r="F22" s="21">
        <v>0</v>
      </c>
      <c r="G22" s="22">
        <f t="shared" si="1"/>
        <v>0</v>
      </c>
    </row>
    <row r="23" spans="1:7" s="5" customFormat="1" ht="30" x14ac:dyDescent="0.2">
      <c r="A23" s="54">
        <v>3</v>
      </c>
      <c r="B23" s="17" t="s">
        <v>34</v>
      </c>
      <c r="C23" s="27" t="s">
        <v>35</v>
      </c>
      <c r="D23" s="28" t="s">
        <v>24</v>
      </c>
      <c r="E23" s="53">
        <v>115.56</v>
      </c>
      <c r="F23" s="21">
        <v>0</v>
      </c>
      <c r="G23" s="22">
        <f t="shared" si="1"/>
        <v>0</v>
      </c>
    </row>
    <row r="24" spans="1:7" s="5" customFormat="1" ht="30" x14ac:dyDescent="0.2">
      <c r="A24" s="54">
        <v>4</v>
      </c>
      <c r="B24" s="17" t="s">
        <v>36</v>
      </c>
      <c r="C24" s="27" t="s">
        <v>37</v>
      </c>
      <c r="D24" s="28" t="s">
        <v>24</v>
      </c>
      <c r="E24" s="53">
        <v>8.18</v>
      </c>
      <c r="F24" s="21">
        <v>0</v>
      </c>
      <c r="G24" s="22">
        <f t="shared" si="1"/>
        <v>0</v>
      </c>
    </row>
    <row r="25" spans="1:7" s="5" customFormat="1" ht="30" x14ac:dyDescent="0.2">
      <c r="A25" s="54">
        <v>5</v>
      </c>
      <c r="B25" s="17" t="s">
        <v>38</v>
      </c>
      <c r="C25" s="27" t="s">
        <v>39</v>
      </c>
      <c r="D25" s="29" t="s">
        <v>24</v>
      </c>
      <c r="E25" s="53">
        <v>382.81</v>
      </c>
      <c r="F25" s="21">
        <v>0</v>
      </c>
      <c r="G25" s="22">
        <f t="shared" si="1"/>
        <v>0</v>
      </c>
    </row>
    <row r="26" spans="1:7" s="5" customFormat="1" ht="45" x14ac:dyDescent="0.2">
      <c r="A26" s="54">
        <v>6</v>
      </c>
      <c r="B26" s="17" t="s">
        <v>40</v>
      </c>
      <c r="C26" s="40" t="s">
        <v>41</v>
      </c>
      <c r="D26" s="28" t="s">
        <v>23</v>
      </c>
      <c r="E26" s="39">
        <v>3464.6973999999996</v>
      </c>
      <c r="F26" s="21">
        <v>0</v>
      </c>
      <c r="G26" s="22">
        <f t="shared" si="1"/>
        <v>0</v>
      </c>
    </row>
    <row r="27" spans="1:7" s="5" customFormat="1" ht="90" x14ac:dyDescent="0.2">
      <c r="A27" s="54">
        <v>7</v>
      </c>
      <c r="B27" s="17" t="s">
        <v>42</v>
      </c>
      <c r="C27" s="41" t="s">
        <v>43</v>
      </c>
      <c r="D27" s="28" t="s">
        <v>24</v>
      </c>
      <c r="E27" s="53">
        <v>1248.32</v>
      </c>
      <c r="F27" s="21">
        <v>0</v>
      </c>
      <c r="G27" s="22">
        <f t="shared" si="1"/>
        <v>0</v>
      </c>
    </row>
    <row r="28" spans="1:7" s="5" customFormat="1" ht="57.75" customHeight="1" thickBot="1" x14ac:dyDescent="0.25">
      <c r="A28" s="54">
        <v>8</v>
      </c>
      <c r="B28" s="17" t="s">
        <v>44</v>
      </c>
      <c r="C28" s="41" t="s">
        <v>45</v>
      </c>
      <c r="D28" s="28" t="s">
        <v>24</v>
      </c>
      <c r="E28" s="53">
        <v>2232.7800000000002</v>
      </c>
      <c r="F28" s="21">
        <v>0</v>
      </c>
      <c r="G28" s="22">
        <f t="shared" si="1"/>
        <v>0</v>
      </c>
    </row>
    <row r="29" spans="1:7" s="5" customFormat="1" ht="16.5" thickBot="1" x14ac:dyDescent="0.25">
      <c r="A29" s="30"/>
      <c r="B29" s="31"/>
      <c r="C29" s="32" t="s">
        <v>46</v>
      </c>
      <c r="D29" s="33"/>
      <c r="E29" s="34"/>
      <c r="F29" s="34"/>
      <c r="G29" s="35">
        <f>SUM(G21:G28)</f>
        <v>0</v>
      </c>
    </row>
    <row r="30" spans="1:7" s="5" customFormat="1" ht="16.5" thickBot="1" x14ac:dyDescent="0.25">
      <c r="A30" s="30"/>
      <c r="B30" s="36"/>
      <c r="C30" s="32"/>
      <c r="D30" s="33"/>
      <c r="E30" s="37"/>
      <c r="F30" s="34"/>
      <c r="G30" s="35"/>
    </row>
    <row r="31" spans="1:7" ht="16.5" thickBot="1" x14ac:dyDescent="0.25">
      <c r="A31" s="62"/>
      <c r="B31" s="92" t="s">
        <v>47</v>
      </c>
      <c r="C31" s="92" t="s">
        <v>48</v>
      </c>
      <c r="D31" s="33"/>
      <c r="E31" s="38"/>
      <c r="F31" s="15"/>
      <c r="G31" s="16"/>
    </row>
    <row r="32" spans="1:7" ht="16.5" thickBot="1" x14ac:dyDescent="0.25">
      <c r="A32" s="62"/>
      <c r="B32" s="73"/>
      <c r="C32" s="15" t="s">
        <v>50</v>
      </c>
      <c r="D32" s="33"/>
      <c r="E32" s="38"/>
      <c r="F32" s="15"/>
      <c r="G32" s="16"/>
    </row>
    <row r="33" spans="1:7" ht="90" x14ac:dyDescent="0.2">
      <c r="A33" s="93">
        <v>9</v>
      </c>
      <c r="B33" s="17" t="s">
        <v>51</v>
      </c>
      <c r="C33" s="46" t="s">
        <v>129</v>
      </c>
      <c r="D33" s="47" t="s">
        <v>49</v>
      </c>
      <c r="E33" s="52">
        <v>1</v>
      </c>
      <c r="F33" s="21">
        <v>0</v>
      </c>
      <c r="G33" s="22">
        <f t="shared" ref="G33:G38" si="2">ROUND(E33*F33,2)</f>
        <v>0</v>
      </c>
    </row>
    <row r="34" spans="1:7" ht="90.75" thickBot="1" x14ac:dyDescent="0.25">
      <c r="A34" s="54">
        <v>10</v>
      </c>
      <c r="B34" s="17" t="s">
        <v>52</v>
      </c>
      <c r="C34" s="46" t="s">
        <v>130</v>
      </c>
      <c r="D34" s="28" t="s">
        <v>49</v>
      </c>
      <c r="E34" s="84">
        <v>2</v>
      </c>
      <c r="F34" s="21">
        <v>0</v>
      </c>
      <c r="G34" s="22">
        <f t="shared" si="2"/>
        <v>0</v>
      </c>
    </row>
    <row r="35" spans="1:7" ht="90" x14ac:dyDescent="0.2">
      <c r="A35" s="93">
        <v>11</v>
      </c>
      <c r="B35" s="17" t="s">
        <v>53</v>
      </c>
      <c r="C35" s="46" t="s">
        <v>131</v>
      </c>
      <c r="D35" s="28" t="s">
        <v>49</v>
      </c>
      <c r="E35" s="84">
        <v>2</v>
      </c>
      <c r="F35" s="21">
        <v>0</v>
      </c>
      <c r="G35" s="22">
        <f t="shared" si="2"/>
        <v>0</v>
      </c>
    </row>
    <row r="36" spans="1:7" ht="90.75" thickBot="1" x14ac:dyDescent="0.25">
      <c r="A36" s="54">
        <v>12</v>
      </c>
      <c r="B36" s="17" t="s">
        <v>54</v>
      </c>
      <c r="C36" s="46" t="s">
        <v>132</v>
      </c>
      <c r="D36" s="28" t="s">
        <v>49</v>
      </c>
      <c r="E36" s="84">
        <v>4</v>
      </c>
      <c r="F36" s="21">
        <v>0</v>
      </c>
      <c r="G36" s="22">
        <f t="shared" si="2"/>
        <v>0</v>
      </c>
    </row>
    <row r="37" spans="1:7" ht="90" x14ac:dyDescent="0.2">
      <c r="A37" s="93">
        <v>13</v>
      </c>
      <c r="B37" s="17" t="s">
        <v>55</v>
      </c>
      <c r="C37" s="46" t="s">
        <v>133</v>
      </c>
      <c r="D37" s="28" t="s">
        <v>49</v>
      </c>
      <c r="E37" s="84">
        <v>1</v>
      </c>
      <c r="F37" s="21">
        <v>0</v>
      </c>
      <c r="G37" s="22">
        <f t="shared" si="2"/>
        <v>0</v>
      </c>
    </row>
    <row r="38" spans="1:7" ht="90.75" thickBot="1" x14ac:dyDescent="0.25">
      <c r="A38" s="54">
        <v>14</v>
      </c>
      <c r="B38" s="17" t="s">
        <v>56</v>
      </c>
      <c r="C38" s="46" t="s">
        <v>134</v>
      </c>
      <c r="D38" s="28" t="s">
        <v>49</v>
      </c>
      <c r="E38" s="84">
        <v>1</v>
      </c>
      <c r="F38" s="21">
        <v>0</v>
      </c>
      <c r="G38" s="22">
        <f t="shared" si="2"/>
        <v>0</v>
      </c>
    </row>
    <row r="39" spans="1:7" ht="16.5" thickBot="1" x14ac:dyDescent="0.25">
      <c r="A39" s="62"/>
      <c r="B39" s="73"/>
      <c r="C39" s="15" t="s">
        <v>145</v>
      </c>
      <c r="D39" s="33"/>
      <c r="E39" s="38"/>
      <c r="F39" s="15"/>
      <c r="G39" s="16"/>
    </row>
    <row r="40" spans="1:7" ht="30" x14ac:dyDescent="0.2">
      <c r="A40" s="51"/>
      <c r="B40" s="17" t="s">
        <v>146</v>
      </c>
      <c r="C40" s="27" t="s">
        <v>147</v>
      </c>
      <c r="D40" s="24" t="s">
        <v>49</v>
      </c>
      <c r="E40" s="101">
        <v>5</v>
      </c>
      <c r="F40" s="21">
        <v>0</v>
      </c>
      <c r="G40" s="22">
        <f t="shared" ref="G40" si="3">ROUND(E40*F40,2)</f>
        <v>0</v>
      </c>
    </row>
    <row r="41" spans="1:7" ht="16.5" thickBot="1" x14ac:dyDescent="0.25">
      <c r="A41" s="51"/>
      <c r="B41" s="96"/>
      <c r="C41" s="97"/>
      <c r="D41" s="98"/>
      <c r="E41" s="84"/>
      <c r="F41" s="99"/>
      <c r="G41" s="100"/>
    </row>
    <row r="42" spans="1:7" ht="16.5" thickBot="1" x14ac:dyDescent="0.25">
      <c r="A42" s="30"/>
      <c r="B42" s="31"/>
      <c r="C42" s="32" t="s">
        <v>57</v>
      </c>
      <c r="D42" s="33"/>
      <c r="E42" s="34"/>
      <c r="F42" s="34"/>
      <c r="G42" s="35">
        <f>SUM(G32:G41)</f>
        <v>0</v>
      </c>
    </row>
    <row r="43" spans="1:7" ht="16.5" thickBot="1" x14ac:dyDescent="0.25">
      <c r="A43" s="30"/>
      <c r="B43" s="36"/>
      <c r="C43" s="32"/>
      <c r="D43" s="33"/>
      <c r="E43" s="37"/>
      <c r="F43" s="34"/>
      <c r="G43" s="35"/>
    </row>
    <row r="44" spans="1:7" ht="16.5" thickBot="1" x14ac:dyDescent="0.25">
      <c r="A44" s="62"/>
      <c r="B44" s="92" t="s">
        <v>58</v>
      </c>
      <c r="C44" s="92" t="s">
        <v>59</v>
      </c>
      <c r="D44" s="33"/>
      <c r="E44" s="38"/>
      <c r="F44" s="15"/>
      <c r="G44" s="16"/>
    </row>
    <row r="45" spans="1:7" ht="30.75" thickBot="1" x14ac:dyDescent="0.25">
      <c r="A45" s="30" t="s">
        <v>128</v>
      </c>
      <c r="B45" s="17" t="s">
        <v>60</v>
      </c>
      <c r="C45" s="48" t="s">
        <v>61</v>
      </c>
      <c r="D45" s="49" t="s">
        <v>20</v>
      </c>
      <c r="E45" s="85">
        <v>58.56</v>
      </c>
      <c r="F45" s="21">
        <v>0</v>
      </c>
      <c r="G45" s="22">
        <f t="shared" ref="G45" si="4">ROUND(E45*F45,2)</f>
        <v>0</v>
      </c>
    </row>
    <row r="46" spans="1:7" ht="16.5" thickBot="1" x14ac:dyDescent="0.25">
      <c r="A46" s="30"/>
      <c r="B46" s="36"/>
      <c r="C46" s="32" t="s">
        <v>62</v>
      </c>
      <c r="D46" s="33"/>
      <c r="E46" s="37"/>
      <c r="F46" s="34"/>
      <c r="G46" s="35">
        <f>G45</f>
        <v>0</v>
      </c>
    </row>
    <row r="47" spans="1:7" ht="16.5" thickBot="1" x14ac:dyDescent="0.25">
      <c r="A47" s="30"/>
      <c r="B47" s="36"/>
      <c r="C47" s="32"/>
      <c r="D47" s="33"/>
      <c r="E47" s="37"/>
      <c r="F47" s="34"/>
      <c r="G47" s="35"/>
    </row>
    <row r="48" spans="1:7" ht="16.5" thickBot="1" x14ac:dyDescent="0.25">
      <c r="A48" s="62"/>
      <c r="B48" s="92" t="s">
        <v>63</v>
      </c>
      <c r="C48" s="92" t="s">
        <v>64</v>
      </c>
      <c r="D48" s="33"/>
      <c r="E48" s="38"/>
      <c r="F48" s="15"/>
      <c r="G48" s="16"/>
    </row>
    <row r="49" spans="1:7" ht="30" x14ac:dyDescent="0.2">
      <c r="A49" s="54">
        <v>17</v>
      </c>
      <c r="B49" s="17" t="s">
        <v>65</v>
      </c>
      <c r="C49" s="27" t="s">
        <v>66</v>
      </c>
      <c r="D49" s="24" t="s">
        <v>49</v>
      </c>
      <c r="E49" s="84">
        <v>4</v>
      </c>
      <c r="F49" s="21">
        <v>0</v>
      </c>
      <c r="G49" s="22">
        <f t="shared" ref="G49:G54" si="5">ROUND(E49*F49,2)</f>
        <v>0</v>
      </c>
    </row>
    <row r="50" spans="1:7" ht="45" x14ac:dyDescent="0.2">
      <c r="A50" s="54">
        <v>18</v>
      </c>
      <c r="B50" s="17" t="s">
        <v>67</v>
      </c>
      <c r="C50" s="27" t="s">
        <v>143</v>
      </c>
      <c r="D50" s="28" t="s">
        <v>49</v>
      </c>
      <c r="E50" s="84">
        <v>7</v>
      </c>
      <c r="F50" s="21">
        <v>0</v>
      </c>
      <c r="G50" s="22">
        <f t="shared" si="5"/>
        <v>0</v>
      </c>
    </row>
    <row r="51" spans="1:7" ht="45" x14ac:dyDescent="0.2">
      <c r="A51" s="54">
        <v>19</v>
      </c>
      <c r="B51" s="17" t="s">
        <v>144</v>
      </c>
      <c r="C51" s="27" t="s">
        <v>142</v>
      </c>
      <c r="D51" s="28" t="s">
        <v>49</v>
      </c>
      <c r="E51" s="84">
        <v>1</v>
      </c>
      <c r="F51" s="21">
        <v>0</v>
      </c>
      <c r="G51" s="22">
        <f t="shared" ref="G51" si="6">ROUND(E51*F51,2)</f>
        <v>0</v>
      </c>
    </row>
    <row r="52" spans="1:7" ht="60" x14ac:dyDescent="0.2">
      <c r="A52" s="54">
        <v>19</v>
      </c>
      <c r="B52" s="17" t="s">
        <v>68</v>
      </c>
      <c r="C52" s="27" t="s">
        <v>141</v>
      </c>
      <c r="D52" s="28" t="s">
        <v>49</v>
      </c>
      <c r="E52" s="84">
        <v>4</v>
      </c>
      <c r="F52" s="21">
        <v>0</v>
      </c>
      <c r="G52" s="22">
        <f t="shared" si="5"/>
        <v>0</v>
      </c>
    </row>
    <row r="53" spans="1:7" ht="30" x14ac:dyDescent="0.2">
      <c r="A53" s="54">
        <v>20</v>
      </c>
      <c r="B53" s="95" t="s">
        <v>135</v>
      </c>
      <c r="C53" s="27" t="s">
        <v>136</v>
      </c>
      <c r="D53" s="28" t="s">
        <v>137</v>
      </c>
      <c r="E53" s="84">
        <v>2</v>
      </c>
      <c r="F53" s="21">
        <v>0</v>
      </c>
      <c r="G53" s="22">
        <f t="shared" si="5"/>
        <v>0</v>
      </c>
    </row>
    <row r="54" spans="1:7" ht="30.75" thickBot="1" x14ac:dyDescent="0.25">
      <c r="A54" s="54">
        <v>21</v>
      </c>
      <c r="B54" s="95" t="s">
        <v>138</v>
      </c>
      <c r="C54" s="27" t="s">
        <v>139</v>
      </c>
      <c r="D54" s="28" t="s">
        <v>137</v>
      </c>
      <c r="E54" s="84">
        <v>2</v>
      </c>
      <c r="F54" s="21">
        <v>0</v>
      </c>
      <c r="G54" s="22">
        <f t="shared" si="5"/>
        <v>0</v>
      </c>
    </row>
    <row r="55" spans="1:7" ht="16.5" thickBot="1" x14ac:dyDescent="0.25">
      <c r="A55" s="30"/>
      <c r="B55" s="31"/>
      <c r="C55" s="32" t="s">
        <v>69</v>
      </c>
      <c r="D55" s="33"/>
      <c r="E55" s="34"/>
      <c r="F55" s="34"/>
      <c r="G55" s="35">
        <f>SUM(G49:G54)</f>
        <v>0</v>
      </c>
    </row>
    <row r="56" spans="1:7" ht="16.5" thickBot="1" x14ac:dyDescent="0.25">
      <c r="A56" s="30"/>
      <c r="B56" s="36"/>
      <c r="C56" s="32"/>
      <c r="D56" s="33"/>
      <c r="E56" s="37"/>
      <c r="F56" s="34"/>
      <c r="G56" s="35"/>
    </row>
    <row r="57" spans="1:7" ht="16.5" thickBot="1" x14ac:dyDescent="0.25">
      <c r="A57" s="62"/>
      <c r="B57" s="92" t="s">
        <v>70</v>
      </c>
      <c r="C57" s="92" t="s">
        <v>71</v>
      </c>
      <c r="D57" s="33"/>
      <c r="E57" s="38"/>
      <c r="F57" s="15"/>
      <c r="G57" s="16"/>
    </row>
    <row r="58" spans="1:7" x14ac:dyDescent="0.2">
      <c r="A58" s="54">
        <v>22</v>
      </c>
      <c r="B58" s="17" t="s">
        <v>72</v>
      </c>
      <c r="C58" s="56" t="s">
        <v>73</v>
      </c>
      <c r="D58" s="47" t="s">
        <v>23</v>
      </c>
      <c r="E58" s="53">
        <v>50</v>
      </c>
      <c r="F58" s="21">
        <v>0</v>
      </c>
      <c r="G58" s="22">
        <f t="shared" ref="G58:G63" si="7">ROUND(E58*F58,2)</f>
        <v>0</v>
      </c>
    </row>
    <row r="59" spans="1:7" ht="60" x14ac:dyDescent="0.2">
      <c r="A59" s="54">
        <v>23</v>
      </c>
      <c r="B59" s="17" t="s">
        <v>74</v>
      </c>
      <c r="C59" s="27" t="s">
        <v>123</v>
      </c>
      <c r="D59" s="42" t="s">
        <v>24</v>
      </c>
      <c r="E59" s="53">
        <v>20</v>
      </c>
      <c r="F59" s="21">
        <v>0</v>
      </c>
      <c r="G59" s="22">
        <f t="shared" si="7"/>
        <v>0</v>
      </c>
    </row>
    <row r="60" spans="1:7" x14ac:dyDescent="0.2">
      <c r="A60" s="54">
        <v>24</v>
      </c>
      <c r="B60" s="17" t="s">
        <v>75</v>
      </c>
      <c r="C60" s="25" t="s">
        <v>76</v>
      </c>
      <c r="D60" s="24" t="s">
        <v>77</v>
      </c>
      <c r="E60" s="53">
        <v>9.6</v>
      </c>
      <c r="F60" s="21">
        <v>0</v>
      </c>
      <c r="G60" s="22">
        <f t="shared" si="7"/>
        <v>0</v>
      </c>
    </row>
    <row r="61" spans="1:7" x14ac:dyDescent="0.2">
      <c r="A61" s="54">
        <v>25</v>
      </c>
      <c r="B61" s="17" t="s">
        <v>78</v>
      </c>
      <c r="C61" s="25" t="s">
        <v>79</v>
      </c>
      <c r="D61" s="24" t="s">
        <v>77</v>
      </c>
      <c r="E61" s="53">
        <v>4.8</v>
      </c>
      <c r="F61" s="21">
        <v>0</v>
      </c>
      <c r="G61" s="22">
        <f t="shared" si="7"/>
        <v>0</v>
      </c>
    </row>
    <row r="62" spans="1:7" x14ac:dyDescent="0.2">
      <c r="A62" s="54">
        <v>26</v>
      </c>
      <c r="B62" s="17" t="s">
        <v>80</v>
      </c>
      <c r="C62" s="25" t="s">
        <v>81</v>
      </c>
      <c r="D62" s="24" t="s">
        <v>77</v>
      </c>
      <c r="E62" s="53">
        <v>4.8</v>
      </c>
      <c r="F62" s="21">
        <v>0</v>
      </c>
      <c r="G62" s="22">
        <f t="shared" si="7"/>
        <v>0</v>
      </c>
    </row>
    <row r="63" spans="1:7" ht="16.5" thickBot="1" x14ac:dyDescent="0.25">
      <c r="A63" s="54">
        <v>27</v>
      </c>
      <c r="B63" s="17" t="s">
        <v>82</v>
      </c>
      <c r="C63" s="25" t="s">
        <v>83</v>
      </c>
      <c r="D63" s="24" t="s">
        <v>20</v>
      </c>
      <c r="E63" s="53">
        <v>43</v>
      </c>
      <c r="F63" s="21">
        <v>0</v>
      </c>
      <c r="G63" s="22">
        <f t="shared" si="7"/>
        <v>0</v>
      </c>
    </row>
    <row r="64" spans="1:7" ht="16.5" thickBot="1" x14ac:dyDescent="0.25">
      <c r="A64" s="30"/>
      <c r="B64" s="31"/>
      <c r="C64" s="32" t="s">
        <v>84</v>
      </c>
      <c r="D64" s="33"/>
      <c r="E64" s="34"/>
      <c r="F64" s="34"/>
      <c r="G64" s="35">
        <f>SUM(G58:G63)</f>
        <v>0</v>
      </c>
    </row>
    <row r="65" spans="1:13" ht="16.5" thickBot="1" x14ac:dyDescent="0.25">
      <c r="A65" s="30"/>
      <c r="B65" s="36"/>
      <c r="C65" s="32"/>
      <c r="D65" s="33"/>
      <c r="E65" s="37"/>
      <c r="F65" s="34"/>
      <c r="G65" s="35"/>
    </row>
    <row r="66" spans="1:13" ht="29.25" thickBot="1" x14ac:dyDescent="0.25">
      <c r="A66" s="62"/>
      <c r="B66" s="92" t="s">
        <v>85</v>
      </c>
      <c r="C66" s="92" t="s">
        <v>86</v>
      </c>
      <c r="D66" s="33"/>
      <c r="E66" s="38"/>
      <c r="F66" s="15"/>
      <c r="G66" s="16"/>
    </row>
    <row r="67" spans="1:13" ht="16.5" thickBot="1" x14ac:dyDescent="0.25">
      <c r="A67" s="64">
        <v>28</v>
      </c>
      <c r="B67" s="17" t="s">
        <v>87</v>
      </c>
      <c r="C67" s="89" t="s">
        <v>88</v>
      </c>
      <c r="D67" s="55" t="s">
        <v>20</v>
      </c>
      <c r="E67" s="90">
        <v>1215</v>
      </c>
      <c r="F67" s="21">
        <v>0</v>
      </c>
      <c r="G67" s="91">
        <f t="shared" ref="G67" si="8">ROUND(E67*F67,2)</f>
        <v>0</v>
      </c>
      <c r="H67" s="50"/>
      <c r="I67" s="50"/>
      <c r="J67" s="50"/>
      <c r="K67" s="50"/>
      <c r="L67" s="50"/>
      <c r="M67" s="50"/>
    </row>
    <row r="68" spans="1:13" ht="16.5" thickBot="1" x14ac:dyDescent="0.25">
      <c r="A68" s="30"/>
      <c r="B68" s="31"/>
      <c r="C68" s="32" t="s">
        <v>89</v>
      </c>
      <c r="D68" s="33"/>
      <c r="E68" s="34"/>
      <c r="F68" s="34"/>
      <c r="G68" s="35">
        <f>SUM(G67:G67)</f>
        <v>0</v>
      </c>
      <c r="H68" s="50"/>
      <c r="I68" s="50"/>
      <c r="J68" s="50"/>
      <c r="K68" s="50"/>
      <c r="L68" s="50"/>
      <c r="M68" s="50"/>
    </row>
    <row r="69" spans="1:13" ht="16.5" thickBot="1" x14ac:dyDescent="0.25">
      <c r="A69" s="30"/>
      <c r="B69" s="36"/>
      <c r="C69" s="32"/>
      <c r="D69" s="33"/>
      <c r="E69" s="37"/>
      <c r="F69" s="34"/>
      <c r="G69" s="35"/>
      <c r="H69" s="50"/>
      <c r="I69" s="50"/>
      <c r="J69" s="50"/>
      <c r="K69" s="50"/>
      <c r="L69" s="50"/>
      <c r="M69" s="50"/>
    </row>
    <row r="70" spans="1:13" ht="16.5" thickBot="1" x14ac:dyDescent="0.25">
      <c r="A70" s="54"/>
      <c r="B70" s="80" t="s">
        <v>90</v>
      </c>
      <c r="C70" s="80" t="s">
        <v>91</v>
      </c>
      <c r="D70" s="33"/>
      <c r="E70" s="38"/>
      <c r="F70" s="15"/>
      <c r="G70" s="16"/>
      <c r="H70" s="50"/>
      <c r="I70" s="50"/>
      <c r="J70" s="50"/>
      <c r="K70" s="50"/>
      <c r="L70" s="50"/>
      <c r="M70" s="50"/>
    </row>
    <row r="71" spans="1:13" x14ac:dyDescent="0.2">
      <c r="A71" s="54">
        <v>29</v>
      </c>
      <c r="B71" s="17" t="s">
        <v>92</v>
      </c>
      <c r="C71" s="56" t="s">
        <v>93</v>
      </c>
      <c r="D71" s="44" t="s">
        <v>20</v>
      </c>
      <c r="E71" s="57">
        <v>1215</v>
      </c>
      <c r="F71" s="21">
        <v>0</v>
      </c>
      <c r="G71" s="22">
        <f t="shared" ref="G71:G74" si="9">ROUND(E71*F71,2)</f>
        <v>0</v>
      </c>
      <c r="H71" s="50"/>
      <c r="I71" s="50"/>
      <c r="J71" s="50"/>
      <c r="K71" s="50"/>
      <c r="L71" s="50"/>
      <c r="M71" s="50"/>
    </row>
    <row r="72" spans="1:13" x14ac:dyDescent="0.2">
      <c r="A72" s="54">
        <v>30</v>
      </c>
      <c r="B72" s="17" t="s">
        <v>94</v>
      </c>
      <c r="C72" s="25" t="s">
        <v>95</v>
      </c>
      <c r="D72" s="44" t="s">
        <v>49</v>
      </c>
      <c r="E72" s="58">
        <v>2</v>
      </c>
      <c r="F72" s="21">
        <v>0</v>
      </c>
      <c r="G72" s="22">
        <f t="shared" si="9"/>
        <v>0</v>
      </c>
      <c r="H72" s="50"/>
      <c r="I72" s="50"/>
      <c r="J72" s="50"/>
      <c r="K72" s="50"/>
      <c r="L72" s="50"/>
      <c r="M72" s="50"/>
    </row>
    <row r="73" spans="1:13" x14ac:dyDescent="0.2">
      <c r="A73" s="54">
        <v>31</v>
      </c>
      <c r="B73" s="17" t="s">
        <v>96</v>
      </c>
      <c r="C73" s="25" t="s">
        <v>97</v>
      </c>
      <c r="D73" s="44" t="s">
        <v>49</v>
      </c>
      <c r="E73" s="58">
        <v>1</v>
      </c>
      <c r="F73" s="21">
        <v>0</v>
      </c>
      <c r="G73" s="22">
        <f t="shared" si="9"/>
        <v>0</v>
      </c>
      <c r="H73" s="50"/>
      <c r="I73" s="50"/>
      <c r="J73" s="50"/>
      <c r="K73" s="50"/>
      <c r="L73" s="50"/>
      <c r="M73" s="50"/>
    </row>
    <row r="74" spans="1:13" ht="16.5" thickBot="1" x14ac:dyDescent="0.25">
      <c r="A74" s="54">
        <v>32</v>
      </c>
      <c r="B74" s="17" t="s">
        <v>98</v>
      </c>
      <c r="C74" s="59" t="s">
        <v>99</v>
      </c>
      <c r="D74" s="45" t="s">
        <v>49</v>
      </c>
      <c r="E74" s="102">
        <v>1</v>
      </c>
      <c r="F74" s="21">
        <v>0</v>
      </c>
      <c r="G74" s="22">
        <f t="shared" si="9"/>
        <v>0</v>
      </c>
      <c r="H74" s="50"/>
      <c r="I74" s="50"/>
      <c r="J74" s="50"/>
      <c r="K74" s="50"/>
      <c r="L74" s="50"/>
      <c r="M74" s="50"/>
    </row>
    <row r="75" spans="1:13" ht="16.5" thickBot="1" x14ac:dyDescent="0.25">
      <c r="A75" s="30"/>
      <c r="B75" s="31"/>
      <c r="C75" s="32" t="s">
        <v>100</v>
      </c>
      <c r="D75" s="33"/>
      <c r="E75" s="34"/>
      <c r="F75" s="34"/>
      <c r="G75" s="35">
        <f>SUM(G71:G74)</f>
        <v>0</v>
      </c>
      <c r="H75" s="50"/>
      <c r="I75" s="50"/>
      <c r="J75" s="50"/>
      <c r="K75" s="50"/>
      <c r="L75" s="50"/>
      <c r="M75" s="50"/>
    </row>
    <row r="76" spans="1:13" ht="16.5" thickBot="1" x14ac:dyDescent="0.25">
      <c r="A76" s="30"/>
      <c r="B76" s="36"/>
      <c r="C76" s="32"/>
      <c r="D76" s="33"/>
      <c r="E76" s="37"/>
      <c r="F76" s="34"/>
      <c r="G76" s="35"/>
      <c r="H76" s="50"/>
      <c r="I76" s="50"/>
      <c r="J76" s="50"/>
      <c r="K76" s="50"/>
      <c r="L76" s="50"/>
      <c r="M76" s="50"/>
    </row>
    <row r="77" spans="1:13" ht="16.5" thickBot="1" x14ac:dyDescent="0.25">
      <c r="A77" s="62"/>
      <c r="B77" s="73"/>
      <c r="C77" s="15" t="s">
        <v>101</v>
      </c>
      <c r="D77" s="33"/>
      <c r="E77" s="38"/>
      <c r="F77" s="15"/>
      <c r="G77" s="16"/>
      <c r="H77" s="50"/>
      <c r="I77" s="50"/>
      <c r="J77" s="50"/>
      <c r="K77" s="50"/>
      <c r="L77" s="50"/>
      <c r="M77" s="50"/>
    </row>
    <row r="78" spans="1:13" ht="29.25" thickBot="1" x14ac:dyDescent="0.25">
      <c r="A78" s="62"/>
      <c r="B78" s="92" t="s">
        <v>102</v>
      </c>
      <c r="C78" s="92" t="s">
        <v>148</v>
      </c>
      <c r="D78" s="33"/>
      <c r="E78" s="38"/>
      <c r="F78" s="15"/>
      <c r="G78" s="16"/>
    </row>
    <row r="79" spans="1:13" ht="30" x14ac:dyDescent="0.2">
      <c r="A79" s="54">
        <v>33</v>
      </c>
      <c r="B79" s="86" t="s">
        <v>103</v>
      </c>
      <c r="C79" s="87" t="s">
        <v>125</v>
      </c>
      <c r="D79" s="88" t="s">
        <v>20</v>
      </c>
      <c r="E79" s="53">
        <v>5</v>
      </c>
      <c r="F79" s="39">
        <v>0</v>
      </c>
      <c r="G79" s="22">
        <f t="shared" ref="G79:G84" si="10">ROUND(E79*F79,2)</f>
        <v>0</v>
      </c>
      <c r="H79" s="50"/>
      <c r="I79" s="50"/>
      <c r="J79" s="50"/>
      <c r="K79" s="50"/>
      <c r="L79" s="50"/>
      <c r="M79" s="50"/>
    </row>
    <row r="80" spans="1:13" ht="30" x14ac:dyDescent="0.2">
      <c r="A80" s="54">
        <v>34</v>
      </c>
      <c r="B80" s="86" t="s">
        <v>103</v>
      </c>
      <c r="C80" s="87" t="s">
        <v>126</v>
      </c>
      <c r="D80" s="88" t="s">
        <v>20</v>
      </c>
      <c r="E80" s="53">
        <v>5</v>
      </c>
      <c r="F80" s="39">
        <v>0</v>
      </c>
      <c r="G80" s="22">
        <f t="shared" si="10"/>
        <v>0</v>
      </c>
      <c r="H80" s="50"/>
      <c r="I80" s="50"/>
      <c r="J80" s="50"/>
      <c r="K80" s="50"/>
      <c r="L80" s="50"/>
      <c r="M80" s="50"/>
    </row>
    <row r="81" spans="1:13" ht="30" x14ac:dyDescent="0.2">
      <c r="A81" s="54">
        <v>35</v>
      </c>
      <c r="B81" s="86" t="s">
        <v>104</v>
      </c>
      <c r="C81" s="87" t="s">
        <v>124</v>
      </c>
      <c r="D81" s="88" t="s">
        <v>20</v>
      </c>
      <c r="E81" s="60">
        <v>31</v>
      </c>
      <c r="F81" s="39">
        <v>0</v>
      </c>
      <c r="G81" s="22">
        <f t="shared" si="10"/>
        <v>0</v>
      </c>
      <c r="H81" s="50"/>
      <c r="I81" s="50"/>
      <c r="J81" s="50"/>
      <c r="K81" s="50"/>
      <c r="L81" s="50"/>
      <c r="M81" s="50"/>
    </row>
    <row r="82" spans="1:13" ht="30" x14ac:dyDescent="0.2">
      <c r="A82" s="54">
        <v>36</v>
      </c>
      <c r="B82" s="86" t="s">
        <v>105</v>
      </c>
      <c r="C82" s="87" t="s">
        <v>106</v>
      </c>
      <c r="D82" s="88" t="s">
        <v>20</v>
      </c>
      <c r="E82" s="60">
        <v>2</v>
      </c>
      <c r="F82" s="39">
        <v>0</v>
      </c>
      <c r="G82" s="22">
        <f t="shared" si="10"/>
        <v>0</v>
      </c>
      <c r="H82" s="50"/>
      <c r="I82" s="50"/>
      <c r="J82" s="50"/>
      <c r="K82" s="50"/>
      <c r="L82" s="50"/>
      <c r="M82" s="50"/>
    </row>
    <row r="83" spans="1:13" ht="30" x14ac:dyDescent="0.2">
      <c r="A83" s="54">
        <v>37</v>
      </c>
      <c r="B83" s="86" t="s">
        <v>107</v>
      </c>
      <c r="C83" s="87" t="s">
        <v>108</v>
      </c>
      <c r="D83" s="88" t="s">
        <v>20</v>
      </c>
      <c r="E83" s="60">
        <v>537.89999999999986</v>
      </c>
      <c r="F83" s="39">
        <v>0</v>
      </c>
      <c r="G83" s="22">
        <f t="shared" si="10"/>
        <v>0</v>
      </c>
      <c r="H83" s="50"/>
      <c r="I83" s="50"/>
      <c r="J83" s="50"/>
      <c r="K83" s="50"/>
      <c r="L83" s="50"/>
      <c r="M83" s="50"/>
    </row>
    <row r="84" spans="1:13" ht="30.75" thickBot="1" x14ac:dyDescent="0.25">
      <c r="A84" s="54">
        <v>38</v>
      </c>
      <c r="B84" s="86" t="s">
        <v>109</v>
      </c>
      <c r="C84" s="87" t="s">
        <v>110</v>
      </c>
      <c r="D84" s="88" t="s">
        <v>20</v>
      </c>
      <c r="E84" s="60">
        <v>58.56</v>
      </c>
      <c r="F84" s="39">
        <v>0</v>
      </c>
      <c r="G84" s="22">
        <f t="shared" si="10"/>
        <v>0</v>
      </c>
      <c r="H84" s="50"/>
      <c r="I84" s="50"/>
      <c r="J84" s="50"/>
      <c r="K84" s="50"/>
      <c r="L84" s="50"/>
      <c r="M84" s="50"/>
    </row>
    <row r="85" spans="1:13" ht="16.5" thickBot="1" x14ac:dyDescent="0.25">
      <c r="A85" s="30"/>
      <c r="B85" s="31"/>
      <c r="C85" s="32" t="s">
        <v>111</v>
      </c>
      <c r="D85" s="33"/>
      <c r="E85" s="34"/>
      <c r="F85" s="34"/>
      <c r="G85" s="35">
        <f>SUM(G79:G84)</f>
        <v>0</v>
      </c>
      <c r="H85" s="50"/>
      <c r="I85" s="50"/>
      <c r="J85" s="50"/>
      <c r="K85" s="50"/>
      <c r="L85" s="50"/>
      <c r="M85" s="50"/>
    </row>
    <row r="86" spans="1:13" ht="16.5" thickBot="1" x14ac:dyDescent="0.25">
      <c r="A86" s="30"/>
      <c r="B86" s="36"/>
      <c r="C86" s="32"/>
      <c r="D86" s="33"/>
      <c r="E86" s="37"/>
      <c r="F86" s="34"/>
      <c r="G86" s="35"/>
      <c r="H86" s="50"/>
      <c r="I86" s="50"/>
      <c r="J86" s="50"/>
      <c r="K86" s="50"/>
      <c r="L86" s="50"/>
      <c r="M86" s="50"/>
    </row>
    <row r="87" spans="1:13" ht="16.5" thickBot="1" x14ac:dyDescent="0.25">
      <c r="A87" s="62"/>
      <c r="B87" s="92" t="s">
        <v>112</v>
      </c>
      <c r="C87" s="92" t="s">
        <v>113</v>
      </c>
      <c r="D87" s="33"/>
      <c r="E87" s="38"/>
      <c r="F87" s="15"/>
      <c r="G87" s="16"/>
    </row>
    <row r="88" spans="1:13" ht="19.5" thickBot="1" x14ac:dyDescent="0.25">
      <c r="A88" s="30" t="s">
        <v>140</v>
      </c>
      <c r="B88" s="61" t="s">
        <v>114</v>
      </c>
      <c r="C88" s="43" t="s">
        <v>115</v>
      </c>
      <c r="D88" s="61" t="s">
        <v>116</v>
      </c>
      <c r="E88" s="37">
        <v>58.56</v>
      </c>
      <c r="F88" s="34">
        <v>0</v>
      </c>
      <c r="G88" s="22">
        <f t="shared" ref="G88" si="11">ROUND(E88*F88,2)</f>
        <v>0</v>
      </c>
      <c r="H88" s="50"/>
      <c r="I88" s="50"/>
      <c r="J88" s="50"/>
      <c r="K88" s="50"/>
      <c r="L88" s="50"/>
      <c r="M88" s="50"/>
    </row>
    <row r="89" spans="1:13" ht="16.5" thickBot="1" x14ac:dyDescent="0.25">
      <c r="A89" s="30"/>
      <c r="B89" s="36"/>
      <c r="C89" s="32"/>
      <c r="D89" s="33"/>
      <c r="E89" s="37"/>
      <c r="F89" s="34"/>
      <c r="G89" s="35">
        <f>SUM(G88)</f>
        <v>0</v>
      </c>
      <c r="H89" s="50"/>
      <c r="I89" s="50"/>
      <c r="J89" s="50"/>
      <c r="K89" s="50"/>
      <c r="L89" s="50"/>
      <c r="M89" s="50"/>
    </row>
    <row r="90" spans="1:13" ht="16.5" thickBot="1" x14ac:dyDescent="0.25">
      <c r="A90" s="62"/>
      <c r="B90" s="33"/>
      <c r="C90" s="15" t="s">
        <v>117</v>
      </c>
      <c r="D90" s="33"/>
      <c r="E90" s="34"/>
      <c r="F90" s="34"/>
      <c r="G90" s="63"/>
      <c r="H90" s="50"/>
      <c r="I90" s="50"/>
      <c r="J90" s="50"/>
      <c r="K90" s="50"/>
      <c r="L90" s="50"/>
      <c r="M90" s="50"/>
    </row>
    <row r="91" spans="1:13" x14ac:dyDescent="0.2">
      <c r="A91" s="64"/>
      <c r="B91" s="80" t="s">
        <v>16</v>
      </c>
      <c r="C91" s="81" t="s">
        <v>17</v>
      </c>
      <c r="D91" s="55"/>
      <c r="E91" s="65"/>
      <c r="F91" s="65"/>
      <c r="G91" s="66">
        <f>G18</f>
        <v>0</v>
      </c>
      <c r="H91" s="50"/>
      <c r="I91" s="50"/>
      <c r="J91" s="50"/>
      <c r="K91" s="50"/>
      <c r="L91" s="50"/>
      <c r="M91" s="50"/>
    </row>
    <row r="92" spans="1:13" x14ac:dyDescent="0.2">
      <c r="A92" s="54"/>
      <c r="B92" s="80" t="s">
        <v>28</v>
      </c>
      <c r="C92" s="82" t="s">
        <v>29</v>
      </c>
      <c r="D92" s="44"/>
      <c r="E92" s="67"/>
      <c r="F92" s="67"/>
      <c r="G92" s="66">
        <f>G29</f>
        <v>0</v>
      </c>
      <c r="H92" s="50"/>
      <c r="I92" s="50"/>
      <c r="J92" s="50"/>
      <c r="K92" s="50"/>
      <c r="L92" s="50"/>
      <c r="M92" s="50"/>
    </row>
    <row r="93" spans="1:13" x14ac:dyDescent="0.2">
      <c r="A93" s="64"/>
      <c r="B93" s="80" t="s">
        <v>47</v>
      </c>
      <c r="C93" s="81" t="s">
        <v>48</v>
      </c>
      <c r="D93" s="55"/>
      <c r="E93" s="65"/>
      <c r="F93" s="65"/>
      <c r="G93" s="66">
        <f>G42</f>
        <v>0</v>
      </c>
      <c r="H93" s="50"/>
      <c r="I93" s="50"/>
      <c r="J93" s="50"/>
      <c r="K93" s="50"/>
      <c r="L93" s="50"/>
      <c r="M93" s="50"/>
    </row>
    <row r="94" spans="1:13" x14ac:dyDescent="0.2">
      <c r="A94" s="64"/>
      <c r="B94" s="80" t="s">
        <v>58</v>
      </c>
      <c r="C94" s="81" t="s">
        <v>59</v>
      </c>
      <c r="D94" s="55"/>
      <c r="E94" s="65"/>
      <c r="F94" s="65"/>
      <c r="G94" s="66">
        <f>G46</f>
        <v>0</v>
      </c>
      <c r="H94" s="50"/>
      <c r="I94" s="50"/>
      <c r="J94" s="50"/>
      <c r="K94" s="50"/>
      <c r="L94" s="50"/>
      <c r="M94" s="50"/>
    </row>
    <row r="95" spans="1:13" x14ac:dyDescent="0.2">
      <c r="A95" s="64"/>
      <c r="B95" s="80" t="s">
        <v>63</v>
      </c>
      <c r="C95" s="81" t="s">
        <v>64</v>
      </c>
      <c r="D95" s="55"/>
      <c r="E95" s="65"/>
      <c r="F95" s="65"/>
      <c r="G95" s="66">
        <f>G55</f>
        <v>0</v>
      </c>
      <c r="H95" s="50"/>
      <c r="I95" s="50"/>
      <c r="J95" s="50"/>
      <c r="K95" s="50"/>
      <c r="L95" s="50"/>
      <c r="M95" s="50"/>
    </row>
    <row r="96" spans="1:13" x14ac:dyDescent="0.2">
      <c r="A96" s="64"/>
      <c r="B96" s="80" t="s">
        <v>70</v>
      </c>
      <c r="C96" s="81" t="s">
        <v>118</v>
      </c>
      <c r="D96" s="55"/>
      <c r="E96" s="65"/>
      <c r="F96" s="65"/>
      <c r="G96" s="66">
        <f>G64</f>
        <v>0</v>
      </c>
      <c r="H96" s="50"/>
      <c r="I96" s="50"/>
      <c r="J96" s="50"/>
      <c r="K96" s="50"/>
      <c r="L96" s="50"/>
      <c r="M96" s="50"/>
    </row>
    <row r="97" spans="1:13" ht="28.5" x14ac:dyDescent="0.2">
      <c r="A97" s="54"/>
      <c r="B97" s="80" t="s">
        <v>85</v>
      </c>
      <c r="C97" s="82" t="s">
        <v>119</v>
      </c>
      <c r="D97" s="44"/>
      <c r="E97" s="67"/>
      <c r="F97" s="67"/>
      <c r="G97" s="68">
        <f>G68</f>
        <v>0</v>
      </c>
      <c r="H97" s="50"/>
      <c r="I97" s="50"/>
      <c r="J97" s="50"/>
      <c r="K97" s="50"/>
      <c r="L97" s="50"/>
      <c r="M97" s="50"/>
    </row>
    <row r="98" spans="1:13" x14ac:dyDescent="0.2">
      <c r="A98" s="54"/>
      <c r="B98" s="80" t="s">
        <v>90</v>
      </c>
      <c r="C98" s="82" t="s">
        <v>120</v>
      </c>
      <c r="D98" s="44"/>
      <c r="E98" s="67"/>
      <c r="F98" s="67"/>
      <c r="G98" s="68">
        <f>G75</f>
        <v>0</v>
      </c>
      <c r="H98" s="50"/>
      <c r="I98" s="50"/>
      <c r="J98" s="50"/>
      <c r="K98" s="50"/>
      <c r="L98" s="50"/>
      <c r="M98" s="50"/>
    </row>
    <row r="99" spans="1:13" ht="28.5" x14ac:dyDescent="0.2">
      <c r="A99" s="64"/>
      <c r="B99" s="80" t="s">
        <v>102</v>
      </c>
      <c r="C99" s="81" t="s">
        <v>148</v>
      </c>
      <c r="D99" s="55"/>
      <c r="E99" s="65"/>
      <c r="F99" s="65"/>
      <c r="G99" s="66">
        <f>G85</f>
        <v>0</v>
      </c>
      <c r="H99" s="50"/>
      <c r="I99" s="50"/>
      <c r="J99" s="50"/>
      <c r="K99" s="50"/>
      <c r="L99" s="50"/>
      <c r="M99" s="50"/>
    </row>
    <row r="100" spans="1:13" x14ac:dyDescent="0.2">
      <c r="A100" s="64"/>
      <c r="B100" s="80" t="s">
        <v>112</v>
      </c>
      <c r="C100" s="82" t="s">
        <v>121</v>
      </c>
      <c r="D100" s="55"/>
      <c r="E100" s="65"/>
      <c r="F100" s="65"/>
      <c r="G100" s="66">
        <f>G89</f>
        <v>0</v>
      </c>
      <c r="H100" s="50"/>
      <c r="I100" s="50"/>
      <c r="J100" s="50"/>
      <c r="K100" s="50"/>
      <c r="L100" s="50"/>
      <c r="M100" s="50"/>
    </row>
    <row r="101" spans="1:13" ht="16.5" thickBot="1" x14ac:dyDescent="0.25">
      <c r="A101" s="51"/>
      <c r="B101" s="69"/>
      <c r="C101" s="83"/>
      <c r="D101" s="70"/>
      <c r="E101" s="71"/>
      <c r="F101" s="71"/>
      <c r="G101" s="72"/>
      <c r="H101" s="50"/>
      <c r="I101" s="50"/>
      <c r="J101" s="50"/>
      <c r="K101" s="50"/>
      <c r="L101" s="50"/>
      <c r="M101" s="50"/>
    </row>
    <row r="102" spans="1:13" ht="16.5" thickBot="1" x14ac:dyDescent="0.25">
      <c r="A102" s="62"/>
      <c r="B102" s="73"/>
      <c r="C102" s="74" t="s">
        <v>122</v>
      </c>
      <c r="D102" s="33"/>
      <c r="E102" s="34"/>
      <c r="F102" s="34"/>
      <c r="G102" s="35">
        <f>SUM(G91:G101)</f>
        <v>0</v>
      </c>
      <c r="H102" s="50"/>
      <c r="I102" s="50"/>
      <c r="J102" s="50"/>
      <c r="K102" s="50"/>
      <c r="L102" s="50"/>
      <c r="M102" s="50"/>
    </row>
    <row r="104" spans="1:13" x14ac:dyDescent="0.2">
      <c r="H104" s="50"/>
      <c r="I104" s="50"/>
      <c r="J104" s="50"/>
      <c r="K104" s="50"/>
      <c r="L104" s="50"/>
      <c r="M104" s="50"/>
    </row>
    <row r="105" spans="1:13" ht="12.75" x14ac:dyDescent="0.2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</row>
    <row r="110" spans="1:13" s="5" customFormat="1" x14ac:dyDescent="0.2">
      <c r="A110" s="94"/>
      <c r="G110" s="6"/>
    </row>
    <row r="111" spans="1:13" s="5" customFormat="1" x14ac:dyDescent="0.2">
      <c r="A111" s="94"/>
      <c r="G111" s="6"/>
    </row>
    <row r="112" spans="1:13" s="5" customFormat="1" x14ac:dyDescent="0.2">
      <c r="A112" s="94"/>
      <c r="G112" s="6"/>
    </row>
  </sheetData>
  <mergeCells count="6">
    <mergeCell ref="A7:G7"/>
    <mergeCell ref="A2:B2"/>
    <mergeCell ref="C2:G2"/>
    <mergeCell ref="A4:B4"/>
    <mergeCell ref="C4:G4"/>
    <mergeCell ref="A5:E5"/>
  </mergeCells>
  <pageMargins left="0.78740157480314965" right="0.31496062992125984" top="0.55118110236220474" bottom="0.62992125984251968" header="0.31496062992125984" footer="0.31496062992125984"/>
  <pageSetup paperSize="9" scale="9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ks</vt:lpstr>
      <vt:lpstr>Sheet1</vt:lpstr>
      <vt:lpstr>ks!Print_Titles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Kireva, Dilyana</dc:creator>
  <cp:lastModifiedBy>Pisarev, Nikolay</cp:lastModifiedBy>
  <dcterms:created xsi:type="dcterms:W3CDTF">2016-02-04T12:30:31Z</dcterms:created>
  <dcterms:modified xsi:type="dcterms:W3CDTF">2016-02-05T09:50:48Z</dcterms:modified>
</cp:coreProperties>
</file>